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"/>
    </mc:Choice>
  </mc:AlternateContent>
  <xr:revisionPtr revIDLastSave="0" documentId="13_ncr:40009_{927DF888-C99C-410E-BBD0-FA711EEC8D8B}" xr6:coauthVersionLast="47" xr6:coauthVersionMax="47" xr10:uidLastSave="{00000000-0000-0000-0000-000000000000}"/>
  <bookViews>
    <workbookView xWindow="28680" yWindow="-120" windowWidth="29040" windowHeight="15840" activeTab="1"/>
  </bookViews>
  <sheets>
    <sheet name="Men" sheetId="1" r:id="rId1"/>
    <sheet name="Ladi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2" l="1"/>
  <c r="R27" i="2"/>
  <c r="S27" i="2"/>
  <c r="T27" i="2"/>
  <c r="Q28" i="2"/>
  <c r="R28" i="2"/>
  <c r="S28" i="2"/>
  <c r="T28" i="2"/>
  <c r="Q29" i="2"/>
  <c r="R29" i="2"/>
  <c r="S29" i="2"/>
  <c r="T29" i="2"/>
  <c r="Q30" i="2"/>
  <c r="R30" i="2"/>
  <c r="S30" i="2"/>
  <c r="T30" i="2"/>
  <c r="Q31" i="2"/>
  <c r="R31" i="2"/>
  <c r="S31" i="2"/>
  <c r="T31" i="2"/>
  <c r="Q32" i="2"/>
  <c r="R32" i="2"/>
  <c r="S32" i="2"/>
  <c r="T32" i="2"/>
  <c r="Q33" i="2"/>
  <c r="R33" i="2"/>
  <c r="S33" i="2"/>
  <c r="T33" i="2"/>
  <c r="Q34" i="2"/>
  <c r="R34" i="2"/>
  <c r="S34" i="2"/>
  <c r="T34" i="2"/>
  <c r="Q35" i="2"/>
  <c r="R35" i="2"/>
  <c r="S35" i="2"/>
  <c r="T35" i="2"/>
  <c r="Q36" i="2"/>
  <c r="R36" i="2"/>
  <c r="S36" i="2"/>
  <c r="T36" i="2"/>
  <c r="Q37" i="2"/>
  <c r="R37" i="2"/>
  <c r="S37" i="2"/>
  <c r="T37" i="2"/>
  <c r="Q38" i="2"/>
  <c r="R38" i="2"/>
  <c r="S38" i="2"/>
  <c r="T38" i="2"/>
  <c r="Q39" i="2"/>
  <c r="R39" i="2"/>
  <c r="S39" i="2"/>
  <c r="T39" i="2"/>
  <c r="Q40" i="2"/>
  <c r="O40" i="2" s="1"/>
  <c r="R40" i="2"/>
  <c r="S40" i="2"/>
  <c r="T40" i="2"/>
  <c r="Q41" i="2"/>
  <c r="R41" i="2"/>
  <c r="S41" i="2"/>
  <c r="T41" i="2"/>
  <c r="Q42" i="2"/>
  <c r="O42" i="2" s="1"/>
  <c r="R42" i="2"/>
  <c r="S42" i="2"/>
  <c r="T42" i="2"/>
  <c r="Q43" i="2"/>
  <c r="R43" i="2"/>
  <c r="S43" i="2"/>
  <c r="T43" i="2"/>
  <c r="Q44" i="2"/>
  <c r="O44" i="2" s="1"/>
  <c r="R44" i="2"/>
  <c r="S44" i="2"/>
  <c r="T44" i="2"/>
  <c r="Q45" i="2"/>
  <c r="R45" i="2"/>
  <c r="S45" i="2"/>
  <c r="T45" i="2"/>
  <c r="Q46" i="2"/>
  <c r="O46" i="2" s="1"/>
  <c r="R46" i="2"/>
  <c r="S46" i="2"/>
  <c r="T46" i="2"/>
  <c r="P27" i="2"/>
  <c r="N27" i="2" s="1"/>
  <c r="P28" i="2"/>
  <c r="N28" i="2" s="1"/>
  <c r="N29" i="2"/>
  <c r="P29" i="2"/>
  <c r="P30" i="2"/>
  <c r="N30" i="2" s="1"/>
  <c r="P31" i="2"/>
  <c r="N31" i="2" s="1"/>
  <c r="N32" i="2"/>
  <c r="P32" i="2"/>
  <c r="N33" i="2"/>
  <c r="P33" i="2"/>
  <c r="P34" i="2"/>
  <c r="N34" i="2" s="1"/>
  <c r="P35" i="2"/>
  <c r="N35" i="2" s="1"/>
  <c r="P36" i="2"/>
  <c r="N36" i="2" s="1"/>
  <c r="N37" i="2"/>
  <c r="P37" i="2"/>
  <c r="P38" i="2"/>
  <c r="N38" i="2" s="1"/>
  <c r="P39" i="2"/>
  <c r="N39" i="2" s="1"/>
  <c r="N40" i="2"/>
  <c r="P40" i="2"/>
  <c r="N41" i="2"/>
  <c r="P41" i="2"/>
  <c r="P42" i="2"/>
  <c r="N42" i="2" s="1"/>
  <c r="O43" i="2"/>
  <c r="P43" i="2"/>
  <c r="N43" i="2" s="1"/>
  <c r="P44" i="2"/>
  <c r="N44" i="2" s="1"/>
  <c r="N45" i="2"/>
  <c r="O45" i="2"/>
  <c r="P45" i="2"/>
  <c r="P46" i="2"/>
  <c r="N46" i="2" s="1"/>
  <c r="P7" i="2"/>
  <c r="N7" i="2"/>
  <c r="Q7" i="2"/>
  <c r="O7" i="2"/>
  <c r="R7" i="2"/>
  <c r="S7" i="2"/>
  <c r="T7" i="2"/>
  <c r="N8" i="2"/>
  <c r="P8" i="2"/>
  <c r="Q8" i="2"/>
  <c r="O8" i="2"/>
  <c r="R8" i="2"/>
  <c r="S8" i="2"/>
  <c r="T8" i="2"/>
  <c r="N9" i="2"/>
  <c r="O9" i="2"/>
  <c r="P9" i="2"/>
  <c r="Q9" i="2"/>
  <c r="R9" i="2"/>
  <c r="S9" i="2"/>
  <c r="T9" i="2"/>
  <c r="P10" i="2"/>
  <c r="N10" i="2"/>
  <c r="Q10" i="2"/>
  <c r="O10" i="2"/>
  <c r="R10" i="2"/>
  <c r="S10" i="2"/>
  <c r="T10" i="2"/>
  <c r="P11" i="2"/>
  <c r="N11" i="2"/>
  <c r="Q11" i="2"/>
  <c r="O11" i="2"/>
  <c r="R11" i="2"/>
  <c r="S11" i="2"/>
  <c r="T11" i="2"/>
  <c r="P12" i="2"/>
  <c r="N12" i="2"/>
  <c r="Q12" i="2"/>
  <c r="O12" i="2"/>
  <c r="R12" i="2"/>
  <c r="S12" i="2"/>
  <c r="T12" i="2"/>
  <c r="P13" i="2"/>
  <c r="N13" i="2"/>
  <c r="Q13" i="2"/>
  <c r="O13" i="2"/>
  <c r="R13" i="2"/>
  <c r="S13" i="2"/>
  <c r="T13" i="2"/>
  <c r="P14" i="2"/>
  <c r="N14" i="2"/>
  <c r="Q14" i="2"/>
  <c r="O14" i="2"/>
  <c r="R14" i="2"/>
  <c r="S14" i="2"/>
  <c r="T14" i="2"/>
  <c r="P15" i="2"/>
  <c r="N15" i="2"/>
  <c r="Q15" i="2"/>
  <c r="O15" i="2"/>
  <c r="R15" i="2"/>
  <c r="S15" i="2"/>
  <c r="T15" i="2"/>
  <c r="P16" i="2"/>
  <c r="N16" i="2"/>
  <c r="Q16" i="2"/>
  <c r="O16" i="2"/>
  <c r="R16" i="2"/>
  <c r="S16" i="2"/>
  <c r="T16" i="2"/>
  <c r="N17" i="2"/>
  <c r="O17" i="2"/>
  <c r="P17" i="2"/>
  <c r="Q17" i="2"/>
  <c r="R17" i="2"/>
  <c r="S17" i="2"/>
  <c r="T17" i="2"/>
  <c r="O18" i="2"/>
  <c r="P18" i="2"/>
  <c r="N18" i="2"/>
  <c r="Q18" i="2"/>
  <c r="R18" i="2"/>
  <c r="S18" i="2"/>
  <c r="T18" i="2"/>
  <c r="P19" i="2"/>
  <c r="N19" i="2"/>
  <c r="Q19" i="2"/>
  <c r="O19" i="2"/>
  <c r="R19" i="2"/>
  <c r="S19" i="2"/>
  <c r="T19" i="2"/>
  <c r="P20" i="2"/>
  <c r="N20" i="2"/>
  <c r="Q20" i="2"/>
  <c r="O20" i="2"/>
  <c r="R20" i="2"/>
  <c r="S20" i="2"/>
  <c r="T20" i="2"/>
  <c r="N21" i="2"/>
  <c r="P21" i="2"/>
  <c r="Q21" i="2"/>
  <c r="O21" i="2"/>
  <c r="R21" i="2"/>
  <c r="S21" i="2"/>
  <c r="T21" i="2"/>
  <c r="P22" i="2"/>
  <c r="N22" i="2"/>
  <c r="Q22" i="2"/>
  <c r="O22" i="2"/>
  <c r="R22" i="2"/>
  <c r="S22" i="2"/>
  <c r="T22" i="2"/>
  <c r="P23" i="2"/>
  <c r="N23" i="2"/>
  <c r="Q23" i="2"/>
  <c r="O23" i="2"/>
  <c r="R23" i="2"/>
  <c r="S23" i="2"/>
  <c r="T23" i="2"/>
  <c r="N24" i="2"/>
  <c r="P24" i="2"/>
  <c r="Q24" i="2"/>
  <c r="O24" i="2"/>
  <c r="R24" i="2"/>
  <c r="S24" i="2"/>
  <c r="T24" i="2"/>
  <c r="N25" i="2"/>
  <c r="P25" i="2"/>
  <c r="Q25" i="2"/>
  <c r="R25" i="2"/>
  <c r="S25" i="2"/>
  <c r="O25" i="2"/>
  <c r="T25" i="2"/>
  <c r="P26" i="2"/>
  <c r="N26" i="2"/>
  <c r="Q26" i="2"/>
  <c r="O26" i="2"/>
  <c r="R26" i="2"/>
  <c r="S26" i="2"/>
  <c r="T26" i="2"/>
  <c r="T6" i="2"/>
  <c r="S6" i="2"/>
  <c r="R6" i="2"/>
  <c r="Q6" i="2"/>
  <c r="P6" i="2"/>
  <c r="N6" i="2"/>
  <c r="O6" i="2"/>
  <c r="P7" i="1"/>
  <c r="N7" i="1" s="1"/>
  <c r="Q7" i="1"/>
  <c r="R7" i="1"/>
  <c r="S7" i="1"/>
  <c r="T7" i="1"/>
  <c r="P8" i="1"/>
  <c r="N8" i="1" s="1"/>
  <c r="Q8" i="1"/>
  <c r="R8" i="1"/>
  <c r="S8" i="1"/>
  <c r="O8" i="1"/>
  <c r="T8" i="1"/>
  <c r="P9" i="1"/>
  <c r="N9" i="1" s="1"/>
  <c r="Q9" i="1"/>
  <c r="R9" i="1"/>
  <c r="S9" i="1"/>
  <c r="T9" i="1"/>
  <c r="P10" i="1"/>
  <c r="N10" i="1"/>
  <c r="Q10" i="1"/>
  <c r="O10" i="1"/>
  <c r="R10" i="1"/>
  <c r="S10" i="1"/>
  <c r="T10" i="1"/>
  <c r="P11" i="1"/>
  <c r="N11" i="1" s="1"/>
  <c r="Q11" i="1"/>
  <c r="O11" i="1" s="1"/>
  <c r="R11" i="1"/>
  <c r="S11" i="1"/>
  <c r="T11" i="1"/>
  <c r="P12" i="1"/>
  <c r="N12" i="1" s="1"/>
  <c r="Q12" i="1"/>
  <c r="R12" i="1"/>
  <c r="S12" i="1"/>
  <c r="T12" i="1"/>
  <c r="P13" i="1"/>
  <c r="N13" i="1" s="1"/>
  <c r="Q13" i="1"/>
  <c r="O13" i="1" s="1"/>
  <c r="R13" i="1"/>
  <c r="S13" i="1"/>
  <c r="T13" i="1"/>
  <c r="P14" i="1"/>
  <c r="N14" i="1" s="1"/>
  <c r="Q14" i="1"/>
  <c r="R14" i="1"/>
  <c r="S14" i="1"/>
  <c r="O14" i="1" s="1"/>
  <c r="T14" i="1"/>
  <c r="P15" i="1"/>
  <c r="N15" i="1"/>
  <c r="Q15" i="1"/>
  <c r="R15" i="1"/>
  <c r="S15" i="1"/>
  <c r="T15" i="1"/>
  <c r="P16" i="1"/>
  <c r="N16" i="1" s="1"/>
  <c r="Q16" i="1"/>
  <c r="R16" i="1"/>
  <c r="S16" i="1"/>
  <c r="T16" i="1"/>
  <c r="P17" i="1"/>
  <c r="N17" i="1" s="1"/>
  <c r="Q17" i="1"/>
  <c r="O17" i="1" s="1"/>
  <c r="R17" i="1"/>
  <c r="S17" i="1"/>
  <c r="T17" i="1"/>
  <c r="P18" i="1"/>
  <c r="N18" i="1" s="1"/>
  <c r="Q18" i="1"/>
  <c r="R18" i="1"/>
  <c r="S18" i="1"/>
  <c r="T18" i="1"/>
  <c r="P19" i="1"/>
  <c r="N19" i="1" s="1"/>
  <c r="Q19" i="1"/>
  <c r="R19" i="1"/>
  <c r="S19" i="1"/>
  <c r="T19" i="1"/>
  <c r="P20" i="1"/>
  <c r="N20" i="1" s="1"/>
  <c r="Q20" i="1"/>
  <c r="R20" i="1"/>
  <c r="S20" i="1"/>
  <c r="T20" i="1"/>
  <c r="P21" i="1"/>
  <c r="N21" i="1" s="1"/>
  <c r="Q21" i="1"/>
  <c r="R21" i="1"/>
  <c r="S21" i="1"/>
  <c r="T21" i="1"/>
  <c r="P22" i="1"/>
  <c r="N22" i="1" s="1"/>
  <c r="Q22" i="1"/>
  <c r="R22" i="1"/>
  <c r="S22" i="1"/>
  <c r="T22" i="1"/>
  <c r="P23" i="1"/>
  <c r="N23" i="1" s="1"/>
  <c r="Q23" i="1"/>
  <c r="O23" i="1" s="1"/>
  <c r="R23" i="1"/>
  <c r="S23" i="1"/>
  <c r="T23" i="1"/>
  <c r="P24" i="1"/>
  <c r="N24" i="1" s="1"/>
  <c r="Q24" i="1"/>
  <c r="O24" i="1" s="1"/>
  <c r="R24" i="1"/>
  <c r="S24" i="1"/>
  <c r="T24" i="1"/>
  <c r="P25" i="1"/>
  <c r="N25" i="1" s="1"/>
  <c r="Q25" i="1"/>
  <c r="O25" i="1" s="1"/>
  <c r="R25" i="1"/>
  <c r="S25" i="1"/>
  <c r="T25" i="1"/>
  <c r="P26" i="1"/>
  <c r="N26" i="1" s="1"/>
  <c r="Q26" i="1"/>
  <c r="R26" i="1"/>
  <c r="O26" i="1" s="1"/>
  <c r="S26" i="1"/>
  <c r="T26" i="1"/>
  <c r="P27" i="1"/>
  <c r="N27" i="1" s="1"/>
  <c r="Q27" i="1"/>
  <c r="R27" i="1"/>
  <c r="S27" i="1"/>
  <c r="T27" i="1"/>
  <c r="P28" i="1"/>
  <c r="N28" i="1"/>
  <c r="Q28" i="1"/>
  <c r="R28" i="1"/>
  <c r="S28" i="1"/>
  <c r="T28" i="1"/>
  <c r="P29" i="1"/>
  <c r="N29" i="1" s="1"/>
  <c r="Q29" i="1"/>
  <c r="R29" i="1"/>
  <c r="S29" i="1"/>
  <c r="T29" i="1"/>
  <c r="P30" i="1"/>
  <c r="N30" i="1" s="1"/>
  <c r="Q30" i="1"/>
  <c r="R30" i="1"/>
  <c r="S30" i="1"/>
  <c r="T30" i="1"/>
  <c r="P31" i="1"/>
  <c r="N31" i="1" s="1"/>
  <c r="Q31" i="1"/>
  <c r="R31" i="1"/>
  <c r="S31" i="1"/>
  <c r="T31" i="1"/>
  <c r="P32" i="1"/>
  <c r="N32" i="1"/>
  <c r="Q32" i="1"/>
  <c r="R32" i="1"/>
  <c r="S32" i="1"/>
  <c r="T32" i="1"/>
  <c r="P33" i="1"/>
  <c r="N33" i="1" s="1"/>
  <c r="Q33" i="1"/>
  <c r="O33" i="1" s="1"/>
  <c r="R33" i="1"/>
  <c r="S33" i="1"/>
  <c r="T33" i="1"/>
  <c r="P34" i="1"/>
  <c r="N34" i="1" s="1"/>
  <c r="Q34" i="1"/>
  <c r="R34" i="1"/>
  <c r="S34" i="1"/>
  <c r="T34" i="1"/>
  <c r="P35" i="1"/>
  <c r="N35" i="1" s="1"/>
  <c r="Q35" i="1"/>
  <c r="R35" i="1"/>
  <c r="S35" i="1"/>
  <c r="T35" i="1"/>
  <c r="P36" i="1"/>
  <c r="N36" i="1"/>
  <c r="Q36" i="1"/>
  <c r="R36" i="1"/>
  <c r="S36" i="1"/>
  <c r="T36" i="1"/>
  <c r="P37" i="1"/>
  <c r="N37" i="1" s="1"/>
  <c r="Q37" i="1"/>
  <c r="R37" i="1"/>
  <c r="S37" i="1"/>
  <c r="T37" i="1"/>
  <c r="N38" i="1"/>
  <c r="P38" i="1"/>
  <c r="Q38" i="1"/>
  <c r="R38" i="1"/>
  <c r="S38" i="1"/>
  <c r="T38" i="1"/>
  <c r="P39" i="1"/>
  <c r="N39" i="1"/>
  <c r="Q39" i="1"/>
  <c r="R39" i="1"/>
  <c r="S39" i="1"/>
  <c r="T39" i="1"/>
  <c r="T6" i="1"/>
  <c r="S6" i="1"/>
  <c r="R6" i="1"/>
  <c r="Q6" i="1"/>
  <c r="P6" i="1"/>
  <c r="N6" i="1" s="1"/>
  <c r="O41" i="2"/>
  <c r="O33" i="2"/>
  <c r="O32" i="2"/>
  <c r="Q40" i="1"/>
  <c r="R40" i="1"/>
  <c r="S40" i="1"/>
  <c r="T40" i="1"/>
  <c r="Q41" i="1"/>
  <c r="R41" i="1"/>
  <c r="S41" i="1"/>
  <c r="T41" i="1"/>
  <c r="Q42" i="1"/>
  <c r="R42" i="1"/>
  <c r="S42" i="1"/>
  <c r="T42" i="1"/>
  <c r="Q43" i="1"/>
  <c r="R43" i="1"/>
  <c r="S43" i="1"/>
  <c r="T43" i="1"/>
  <c r="O40" i="1"/>
  <c r="O41" i="1"/>
  <c r="O42" i="1"/>
  <c r="O43" i="1"/>
  <c r="O38" i="2" l="1"/>
  <c r="O31" i="2"/>
  <c r="O36" i="2"/>
  <c r="O30" i="2"/>
  <c r="O35" i="2"/>
  <c r="O28" i="2"/>
  <c r="O34" i="2"/>
  <c r="O39" i="2"/>
  <c r="O27" i="2"/>
  <c r="O29" i="2"/>
  <c r="O37" i="2"/>
  <c r="O6" i="1"/>
  <c r="O39" i="1"/>
  <c r="O35" i="1"/>
  <c r="O32" i="1"/>
  <c r="O28" i="1"/>
  <c r="O20" i="1"/>
  <c r="O9" i="1"/>
  <c r="O36" i="1"/>
  <c r="O29" i="1"/>
  <c r="O18" i="1"/>
  <c r="O30" i="1"/>
  <c r="O21" i="1"/>
  <c r="O19" i="1"/>
  <c r="O7" i="1"/>
  <c r="O37" i="1"/>
  <c r="O38" i="1"/>
  <c r="O34" i="1"/>
  <c r="O22" i="1"/>
  <c r="O15" i="1"/>
  <c r="O31" i="1"/>
  <c r="O27" i="1"/>
  <c r="O12" i="1"/>
  <c r="O16" i="1"/>
</calcChain>
</file>

<file path=xl/sharedStrings.xml><?xml version="1.0" encoding="utf-8"?>
<sst xmlns="http://schemas.openxmlformats.org/spreadsheetml/2006/main" count="169" uniqueCount="138">
  <si>
    <t>Age</t>
  </si>
  <si>
    <t>Garstang</t>
  </si>
  <si>
    <t>St-Annes</t>
  </si>
  <si>
    <t>Blackburn</t>
  </si>
  <si>
    <t>Total</t>
  </si>
  <si>
    <t>10 k</t>
  </si>
  <si>
    <t>10 mile</t>
  </si>
  <si>
    <t>Martin</t>
  </si>
  <si>
    <t>Bates</t>
  </si>
  <si>
    <t>Peter</t>
  </si>
  <si>
    <t>10 Mile</t>
  </si>
  <si>
    <t>Number Completed</t>
  </si>
  <si>
    <t>Catforth</t>
  </si>
  <si>
    <t>Rooney</t>
  </si>
  <si>
    <t>Scoring Points</t>
  </si>
  <si>
    <t>10k</t>
  </si>
  <si>
    <t>Freckleton</t>
  </si>
  <si>
    <t>Best 4 to Count</t>
  </si>
  <si>
    <t>Name</t>
  </si>
  <si>
    <t>Walker</t>
  </si>
  <si>
    <t>New Longton</t>
  </si>
  <si>
    <t>Lytham Interclub</t>
  </si>
  <si>
    <t>5 Mile</t>
  </si>
  <si>
    <t xml:space="preserve">Riverside </t>
  </si>
  <si>
    <t xml:space="preserve">Alek </t>
  </si>
  <si>
    <t xml:space="preserve">Alan </t>
  </si>
  <si>
    <t>Hudson</t>
  </si>
  <si>
    <t>Age Related Table 2023 - Men</t>
  </si>
  <si>
    <t>Age Related Table 2023 - Ladies</t>
  </si>
  <si>
    <t>Andrew</t>
  </si>
  <si>
    <t>Wilkinson</t>
  </si>
  <si>
    <t>Carter</t>
  </si>
  <si>
    <t>Paul</t>
  </si>
  <si>
    <t>Colin</t>
  </si>
  <si>
    <t>Smy</t>
  </si>
  <si>
    <t>Allison</t>
  </si>
  <si>
    <t>Tracey</t>
  </si>
  <si>
    <t>Fryman</t>
  </si>
  <si>
    <t>Dawn</t>
  </si>
  <si>
    <t>Biggs</t>
  </si>
  <si>
    <t>Butcher</t>
  </si>
  <si>
    <t>Veronica</t>
  </si>
  <si>
    <t xml:space="preserve">Chris </t>
  </si>
  <si>
    <t>Haines</t>
  </si>
  <si>
    <t>Stuart</t>
  </si>
  <si>
    <t>Topping</t>
  </si>
  <si>
    <t>Robert</t>
  </si>
  <si>
    <t>Danson</t>
  </si>
  <si>
    <t>Jonny</t>
  </si>
  <si>
    <t>Allsop</t>
  </si>
  <si>
    <t>Alistair</t>
  </si>
  <si>
    <t>Morris</t>
  </si>
  <si>
    <t xml:space="preserve">Helen </t>
  </si>
  <si>
    <t>Schofield</t>
  </si>
  <si>
    <t xml:space="preserve">Tanya </t>
  </si>
  <si>
    <t>Shaw</t>
  </si>
  <si>
    <t>Sharlan</t>
  </si>
  <si>
    <t>Steve</t>
  </si>
  <si>
    <t>Myerscough</t>
  </si>
  <si>
    <t>Mick</t>
  </si>
  <si>
    <t>Edge</t>
  </si>
  <si>
    <t>Tessa</t>
  </si>
  <si>
    <t>Robinson</t>
  </si>
  <si>
    <t>Carmel</t>
  </si>
  <si>
    <t>Sullivan</t>
  </si>
  <si>
    <t>5 Mile-</t>
  </si>
  <si>
    <t>Half-Marathon</t>
  </si>
  <si>
    <t xml:space="preserve">Thornton </t>
  </si>
  <si>
    <t>Inter-Club</t>
  </si>
  <si>
    <t>5k</t>
  </si>
  <si>
    <t>Sue</t>
  </si>
  <si>
    <t>Coulthurst</t>
  </si>
  <si>
    <t>Kay</t>
  </si>
  <si>
    <t>Twist</t>
  </si>
  <si>
    <t>Lisa</t>
  </si>
  <si>
    <t>Minns</t>
  </si>
  <si>
    <t>Beverley</t>
  </si>
  <si>
    <t>Wilding</t>
  </si>
  <si>
    <t>Liz</t>
  </si>
  <si>
    <t>Sharrocks</t>
  </si>
  <si>
    <t>Jo</t>
  </si>
  <si>
    <t>McCafferty</t>
  </si>
  <si>
    <t xml:space="preserve">Sue </t>
  </si>
  <si>
    <t>Rigby</t>
  </si>
  <si>
    <t>Emma</t>
  </si>
  <si>
    <t>Lund</t>
  </si>
  <si>
    <t>Thornton</t>
  </si>
  <si>
    <t xml:space="preserve">Inter C lub </t>
  </si>
  <si>
    <t>Nigel</t>
  </si>
  <si>
    <t>Shepherd</t>
  </si>
  <si>
    <t>Phil</t>
  </si>
  <si>
    <t>Quibell</t>
  </si>
  <si>
    <t>David</t>
  </si>
  <si>
    <t>Taylor</t>
  </si>
  <si>
    <t>Mark</t>
  </si>
  <si>
    <t>Belfield</t>
  </si>
  <si>
    <t xml:space="preserve">Carl </t>
  </si>
  <si>
    <t>Groome</t>
  </si>
  <si>
    <t xml:space="preserve">Damian </t>
  </si>
  <si>
    <t>Ings</t>
  </si>
  <si>
    <t>Grice</t>
  </si>
  <si>
    <t>Stephen</t>
  </si>
  <si>
    <t>Jonathon</t>
  </si>
  <si>
    <t>Lawson</t>
  </si>
  <si>
    <t>Moore</t>
  </si>
  <si>
    <t>Finlay</t>
  </si>
  <si>
    <t>McCalman</t>
  </si>
  <si>
    <t>Ryan</t>
  </si>
  <si>
    <t>Azzopardi</t>
  </si>
  <si>
    <t>Ian</t>
  </si>
  <si>
    <t>Garrad</t>
  </si>
  <si>
    <t>Lee</t>
  </si>
  <si>
    <t>Nixon</t>
  </si>
  <si>
    <t>Les</t>
  </si>
  <si>
    <t>Cornwall</t>
  </si>
  <si>
    <t>Dave</t>
  </si>
  <si>
    <t>Young</t>
  </si>
  <si>
    <t>Neil</t>
  </si>
  <si>
    <t>Gregson</t>
  </si>
  <si>
    <t>Russ</t>
  </si>
  <si>
    <t>Mabett</t>
  </si>
  <si>
    <t>Agness</t>
  </si>
  <si>
    <t>Woods</t>
  </si>
  <si>
    <t>Alona</t>
  </si>
  <si>
    <t>Versinina</t>
  </si>
  <si>
    <t>Michelle</t>
  </si>
  <si>
    <t>Pitt</t>
  </si>
  <si>
    <t>Qualified?</t>
  </si>
  <si>
    <t xml:space="preserve">   </t>
  </si>
  <si>
    <t>Anthony</t>
  </si>
  <si>
    <t>Leach</t>
  </si>
  <si>
    <t>Catherine</t>
  </si>
  <si>
    <t>Nichols</t>
  </si>
  <si>
    <t>Cristine</t>
  </si>
  <si>
    <t>Fare</t>
  </si>
  <si>
    <t>Brook</t>
  </si>
  <si>
    <t>Green Drive</t>
  </si>
  <si>
    <t>5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</si>
</sst>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8"/>
      <name val="Calibri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1" applyBorder="1"/>
    <xf numFmtId="0" fontId="3" fillId="0" borderId="1" xfId="1" applyBorder="1" applyAlignment="1">
      <alignment horizontal="center"/>
    </xf>
    <xf numFmtId="0" fontId="3" fillId="0" borderId="0" xfId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Fill="1" applyBorder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</cellXfs>
  <cellStyles count="2">
    <cellStyle name="Normal" xfId="0" builtinId="0" customBuiltin="1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" sqref="M2:M3"/>
    </sheetView>
  </sheetViews>
  <sheetFormatPr defaultColWidth="9.42578125" defaultRowHeight="15" x14ac:dyDescent="0.25"/>
  <cols>
    <col min="1" max="1" width="12.5703125" style="5" customWidth="1"/>
    <col min="2" max="2" width="12.5703125" customWidth="1"/>
    <col min="3" max="3" width="4.42578125" style="1" bestFit="1" customWidth="1"/>
    <col min="4" max="4" width="12.5703125" customWidth="1"/>
    <col min="5" max="5" width="12.5703125" style="1" customWidth="1"/>
    <col min="6" max="8" width="12.5703125" customWidth="1"/>
    <col min="9" max="9" width="13.5703125" customWidth="1"/>
    <col min="10" max="11" width="12.5703125" style="1" customWidth="1"/>
    <col min="12" max="13" width="12.5703125" customWidth="1"/>
    <col min="14" max="14" width="12.5703125" style="1" customWidth="1"/>
    <col min="15" max="15" width="16" bestFit="1" customWidth="1"/>
    <col min="16" max="16" width="11.140625" customWidth="1"/>
    <col min="17" max="18" width="9.42578125" hidden="1" customWidth="1"/>
    <col min="19" max="19" width="7.5703125" hidden="1" customWidth="1"/>
    <col min="20" max="20" width="9.42578125" hidden="1" customWidth="1"/>
    <col min="21" max="21" width="9.42578125" customWidth="1"/>
  </cols>
  <sheetData>
    <row r="1" spans="1:20" ht="23.25" x14ac:dyDescent="0.35">
      <c r="D1" s="24" t="s">
        <v>27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0" ht="30" x14ac:dyDescent="0.25">
      <c r="D2" s="2" t="s">
        <v>1</v>
      </c>
      <c r="E2" s="2" t="s">
        <v>2</v>
      </c>
      <c r="F2" s="2" t="s">
        <v>3</v>
      </c>
      <c r="G2" s="2" t="s">
        <v>20</v>
      </c>
      <c r="H2" s="4" t="s">
        <v>21</v>
      </c>
      <c r="I2" s="2" t="s">
        <v>16</v>
      </c>
      <c r="J2" s="2" t="s">
        <v>86</v>
      </c>
      <c r="K2" s="2" t="s">
        <v>12</v>
      </c>
      <c r="L2" s="2" t="s">
        <v>23</v>
      </c>
      <c r="M2" s="2" t="s">
        <v>136</v>
      </c>
      <c r="N2" s="2"/>
      <c r="O2" s="2" t="s">
        <v>4</v>
      </c>
      <c r="P2" s="4" t="s">
        <v>11</v>
      </c>
    </row>
    <row r="3" spans="1:20" x14ac:dyDescent="0.25">
      <c r="D3" s="1" t="s">
        <v>5</v>
      </c>
      <c r="E3" s="1" t="s">
        <v>6</v>
      </c>
      <c r="F3" s="1" t="s">
        <v>15</v>
      </c>
      <c r="G3" s="1" t="s">
        <v>5</v>
      </c>
      <c r="H3" s="1" t="s">
        <v>65</v>
      </c>
      <c r="I3" s="1" t="s">
        <v>66</v>
      </c>
      <c r="J3" s="1" t="s">
        <v>87</v>
      </c>
      <c r="K3" s="1" t="s">
        <v>69</v>
      </c>
      <c r="L3" s="1" t="s">
        <v>10</v>
      </c>
      <c r="M3" s="1" t="s">
        <v>137</v>
      </c>
      <c r="O3" s="2" t="s">
        <v>17</v>
      </c>
    </row>
    <row r="4" spans="1:20" x14ac:dyDescent="0.25">
      <c r="D4" s="9">
        <v>44934</v>
      </c>
      <c r="E4" s="9">
        <v>44955</v>
      </c>
      <c r="F4" s="9">
        <v>44967</v>
      </c>
      <c r="G4" s="9">
        <v>44997</v>
      </c>
      <c r="H4" s="9">
        <v>45057</v>
      </c>
      <c r="I4" s="9">
        <v>45095</v>
      </c>
      <c r="J4" s="9">
        <v>45104</v>
      </c>
      <c r="K4" s="9">
        <v>45150</v>
      </c>
      <c r="L4" s="9">
        <v>45172</v>
      </c>
      <c r="M4" s="9">
        <v>45221</v>
      </c>
      <c r="N4" s="9" t="s">
        <v>127</v>
      </c>
      <c r="O4" s="25" t="s">
        <v>14</v>
      </c>
    </row>
    <row r="5" spans="1:20" x14ac:dyDescent="0.25">
      <c r="A5" s="8" t="s">
        <v>18</v>
      </c>
      <c r="C5" s="2" t="s">
        <v>0</v>
      </c>
      <c r="O5" s="26"/>
      <c r="Q5" s="16">
        <v>1</v>
      </c>
      <c r="R5" s="16">
        <v>2</v>
      </c>
      <c r="S5" s="16">
        <v>3</v>
      </c>
      <c r="T5" s="16">
        <v>4</v>
      </c>
    </row>
    <row r="6" spans="1:20" x14ac:dyDescent="0.25">
      <c r="A6" s="6" t="s">
        <v>7</v>
      </c>
      <c r="B6" s="6" t="s">
        <v>8</v>
      </c>
      <c r="C6" s="7">
        <v>66</v>
      </c>
      <c r="D6" s="7">
        <v>1</v>
      </c>
      <c r="E6" s="7">
        <v>1</v>
      </c>
      <c r="F6" s="7">
        <v>3</v>
      </c>
      <c r="G6" s="7"/>
      <c r="H6" s="7">
        <v>12</v>
      </c>
      <c r="I6" s="7"/>
      <c r="J6" s="7">
        <v>7</v>
      </c>
      <c r="K6" s="7"/>
      <c r="L6" s="7"/>
      <c r="M6" s="7">
        <v>6</v>
      </c>
      <c r="N6" s="23" t="str">
        <f>IF(P6&lt;4,"","Q")</f>
        <v>Q</v>
      </c>
      <c r="O6" s="12">
        <f>SUM(Q6:T6)</f>
        <v>11</v>
      </c>
      <c r="P6" s="3">
        <f>COUNT(D6:M6)</f>
        <v>6</v>
      </c>
      <c r="Q6" s="12">
        <f>SMALL(D6:M6,1)</f>
        <v>1</v>
      </c>
      <c r="R6" s="12">
        <f>IF(COUNT(D6:M6)&lt;2,"0",SMALL(D6:M6,2))</f>
        <v>1</v>
      </c>
      <c r="S6" s="12">
        <f>IF(COUNT(D6:M6)&lt;3,"0",SMALL(D6:M6,3))</f>
        <v>3</v>
      </c>
      <c r="T6" s="12">
        <f>IF(COUNT(D6:M6)&lt;4,"0",SMALL(D6:M6,4))</f>
        <v>6</v>
      </c>
    </row>
    <row r="7" spans="1:20" x14ac:dyDescent="0.25">
      <c r="A7" s="6" t="s">
        <v>24</v>
      </c>
      <c r="B7" s="6" t="s">
        <v>19</v>
      </c>
      <c r="C7" s="7">
        <v>39</v>
      </c>
      <c r="D7" s="7">
        <v>2</v>
      </c>
      <c r="E7" s="7"/>
      <c r="F7" s="7"/>
      <c r="G7" s="7"/>
      <c r="H7" s="7">
        <v>8</v>
      </c>
      <c r="I7" s="7"/>
      <c r="J7" s="7"/>
      <c r="K7" s="7"/>
      <c r="L7" s="7"/>
      <c r="M7" s="7"/>
      <c r="N7" s="23" t="str">
        <f t="shared" ref="N7:N39" si="0">IF(P7&lt;4,"","Q")</f>
        <v/>
      </c>
      <c r="O7" s="12">
        <f t="shared" ref="O7:O39" si="1">SUM(Q7:T7)</f>
        <v>10</v>
      </c>
      <c r="P7" s="3">
        <f t="shared" ref="P7:P39" si="2">COUNT(D7:M7)</f>
        <v>2</v>
      </c>
      <c r="Q7" s="12">
        <f t="shared" ref="Q7:Q39" si="3">SMALL(D7:M7,1)</f>
        <v>2</v>
      </c>
      <c r="R7" s="12">
        <f t="shared" ref="R7:R39" si="4">IF(COUNT(D7:M7)&lt;2,"0",SMALL(D7:M7,2))</f>
        <v>8</v>
      </c>
      <c r="S7" s="12" t="str">
        <f t="shared" ref="S7:S39" si="5">IF(COUNT(D7:M7)&lt;3,"0",SMALL(D7:M7,3))</f>
        <v>0</v>
      </c>
      <c r="T7" s="12" t="str">
        <f t="shared" ref="T7:T39" si="6">IF(COUNT(D7:M7)&lt;4,"0",SMALL(D7:M7,4))</f>
        <v>0</v>
      </c>
    </row>
    <row r="8" spans="1:20" x14ac:dyDescent="0.25">
      <c r="A8" s="13" t="s">
        <v>25</v>
      </c>
      <c r="B8" s="13" t="s">
        <v>26</v>
      </c>
      <c r="C8" s="14">
        <v>74</v>
      </c>
      <c r="D8" s="7">
        <v>3</v>
      </c>
      <c r="E8" s="7"/>
      <c r="F8" s="7"/>
      <c r="G8" s="7"/>
      <c r="H8" s="7">
        <v>9</v>
      </c>
      <c r="I8" s="7"/>
      <c r="J8" s="7">
        <v>4</v>
      </c>
      <c r="K8" s="7">
        <v>2</v>
      </c>
      <c r="L8" s="7"/>
      <c r="M8" s="7"/>
      <c r="N8" s="23" t="str">
        <f t="shared" si="0"/>
        <v>Q</v>
      </c>
      <c r="O8" s="12">
        <f t="shared" si="1"/>
        <v>18</v>
      </c>
      <c r="P8" s="3">
        <f t="shared" si="2"/>
        <v>4</v>
      </c>
      <c r="Q8" s="12">
        <f t="shared" si="3"/>
        <v>2</v>
      </c>
      <c r="R8" s="12">
        <f t="shared" si="4"/>
        <v>3</v>
      </c>
      <c r="S8" s="12">
        <f t="shared" si="5"/>
        <v>4</v>
      </c>
      <c r="T8" s="12">
        <f t="shared" si="6"/>
        <v>9</v>
      </c>
    </row>
    <row r="9" spans="1:20" x14ac:dyDescent="0.25">
      <c r="A9" s="6" t="s">
        <v>9</v>
      </c>
      <c r="B9" s="6" t="s">
        <v>13</v>
      </c>
      <c r="C9" s="7">
        <v>65</v>
      </c>
      <c r="D9" s="7">
        <v>4</v>
      </c>
      <c r="E9" s="7">
        <v>2</v>
      </c>
      <c r="F9" s="7">
        <v>5</v>
      </c>
      <c r="G9" s="7"/>
      <c r="H9" s="7">
        <v>14</v>
      </c>
      <c r="I9" s="7">
        <v>4</v>
      </c>
      <c r="J9" s="7"/>
      <c r="K9" s="7">
        <v>3</v>
      </c>
      <c r="L9" s="7">
        <v>3</v>
      </c>
      <c r="M9" s="7">
        <v>8</v>
      </c>
      <c r="N9" s="23" t="str">
        <f t="shared" si="0"/>
        <v>Q</v>
      </c>
      <c r="O9" s="12">
        <f t="shared" si="1"/>
        <v>12</v>
      </c>
      <c r="P9" s="3">
        <f t="shared" si="2"/>
        <v>8</v>
      </c>
      <c r="Q9" s="12">
        <f t="shared" si="3"/>
        <v>2</v>
      </c>
      <c r="R9" s="12">
        <f t="shared" si="4"/>
        <v>3</v>
      </c>
      <c r="S9" s="12">
        <f t="shared" si="5"/>
        <v>3</v>
      </c>
      <c r="T9" s="12">
        <f t="shared" si="6"/>
        <v>4</v>
      </c>
    </row>
    <row r="10" spans="1:20" x14ac:dyDescent="0.25">
      <c r="A10" s="18" t="s">
        <v>29</v>
      </c>
      <c r="B10" s="18" t="s">
        <v>30</v>
      </c>
      <c r="C10" s="19">
        <v>54</v>
      </c>
      <c r="D10" s="7">
        <v>5</v>
      </c>
      <c r="E10" s="7">
        <v>6</v>
      </c>
      <c r="F10" s="7"/>
      <c r="G10" s="7"/>
      <c r="H10" s="7"/>
      <c r="I10" s="7"/>
      <c r="J10" s="7"/>
      <c r="K10" s="7"/>
      <c r="L10" s="7" t="s">
        <v>128</v>
      </c>
      <c r="M10" s="7"/>
      <c r="N10" s="23" t="str">
        <f t="shared" si="0"/>
        <v/>
      </c>
      <c r="O10" s="12">
        <f t="shared" si="1"/>
        <v>11</v>
      </c>
      <c r="P10" s="3">
        <f t="shared" si="2"/>
        <v>2</v>
      </c>
      <c r="Q10" s="12">
        <f t="shared" si="3"/>
        <v>5</v>
      </c>
      <c r="R10" s="12">
        <f t="shared" si="4"/>
        <v>6</v>
      </c>
      <c r="S10" s="12" t="str">
        <f t="shared" si="5"/>
        <v>0</v>
      </c>
      <c r="T10" s="12" t="str">
        <f t="shared" si="6"/>
        <v>0</v>
      </c>
    </row>
    <row r="11" spans="1:20" x14ac:dyDescent="0.25">
      <c r="A11" s="6" t="s">
        <v>32</v>
      </c>
      <c r="B11" s="6" t="s">
        <v>31</v>
      </c>
      <c r="C11" s="7">
        <v>53</v>
      </c>
      <c r="D11" s="7">
        <v>6</v>
      </c>
      <c r="E11" s="7"/>
      <c r="F11" s="7">
        <v>7</v>
      </c>
      <c r="G11" s="7"/>
      <c r="H11" s="7">
        <v>22</v>
      </c>
      <c r="I11" s="7">
        <v>6</v>
      </c>
      <c r="J11" s="7">
        <v>17</v>
      </c>
      <c r="K11" s="7"/>
      <c r="L11" s="7"/>
      <c r="M11" s="7"/>
      <c r="N11" s="23" t="str">
        <f t="shared" si="0"/>
        <v>Q</v>
      </c>
      <c r="O11" s="12">
        <f t="shared" si="1"/>
        <v>36</v>
      </c>
      <c r="P11" s="3">
        <f t="shared" si="2"/>
        <v>5</v>
      </c>
      <c r="Q11" s="12">
        <f t="shared" si="3"/>
        <v>6</v>
      </c>
      <c r="R11" s="12">
        <f t="shared" si="4"/>
        <v>6</v>
      </c>
      <c r="S11" s="12">
        <f t="shared" si="5"/>
        <v>7</v>
      </c>
      <c r="T11" s="12">
        <f t="shared" si="6"/>
        <v>17</v>
      </c>
    </row>
    <row r="12" spans="1:20" x14ac:dyDescent="0.25">
      <c r="A12" s="13" t="s">
        <v>33</v>
      </c>
      <c r="B12" s="13" t="s">
        <v>34</v>
      </c>
      <c r="C12" s="14">
        <v>43</v>
      </c>
      <c r="D12" s="7">
        <v>7</v>
      </c>
      <c r="E12" s="7"/>
      <c r="F12" s="7">
        <v>8</v>
      </c>
      <c r="G12" s="7">
        <v>1</v>
      </c>
      <c r="H12" s="7"/>
      <c r="I12" s="7"/>
      <c r="J12" s="7"/>
      <c r="K12" s="7"/>
      <c r="L12" s="7"/>
      <c r="M12" s="7"/>
      <c r="N12" s="23" t="str">
        <f t="shared" si="0"/>
        <v/>
      </c>
      <c r="O12" s="12">
        <f t="shared" si="1"/>
        <v>16</v>
      </c>
      <c r="P12" s="3">
        <f t="shared" si="2"/>
        <v>3</v>
      </c>
      <c r="Q12" s="12">
        <f t="shared" si="3"/>
        <v>1</v>
      </c>
      <c r="R12" s="12">
        <f t="shared" si="4"/>
        <v>7</v>
      </c>
      <c r="S12" s="12">
        <f t="shared" si="5"/>
        <v>8</v>
      </c>
      <c r="T12" s="12" t="str">
        <f t="shared" si="6"/>
        <v>0</v>
      </c>
    </row>
    <row r="13" spans="1:20" x14ac:dyDescent="0.25">
      <c r="A13" s="6" t="s">
        <v>7</v>
      </c>
      <c r="B13" s="6" t="s">
        <v>35</v>
      </c>
      <c r="C13" s="7">
        <v>39</v>
      </c>
      <c r="D13" s="7">
        <v>8</v>
      </c>
      <c r="E13" s="7"/>
      <c r="F13" s="7"/>
      <c r="G13" s="7"/>
      <c r="H13" s="7"/>
      <c r="I13" s="7"/>
      <c r="J13" s="7"/>
      <c r="K13" s="7"/>
      <c r="L13" s="7"/>
      <c r="M13" s="7"/>
      <c r="N13" s="23" t="str">
        <f t="shared" si="0"/>
        <v/>
      </c>
      <c r="O13" s="12">
        <f t="shared" si="1"/>
        <v>8</v>
      </c>
      <c r="P13" s="3">
        <f t="shared" si="2"/>
        <v>1</v>
      </c>
      <c r="Q13" s="12">
        <f t="shared" si="3"/>
        <v>8</v>
      </c>
      <c r="R13" s="12" t="str">
        <f t="shared" si="4"/>
        <v>0</v>
      </c>
      <c r="S13" s="12" t="str">
        <f t="shared" si="5"/>
        <v>0</v>
      </c>
      <c r="T13" s="12" t="str">
        <f t="shared" si="6"/>
        <v>0</v>
      </c>
    </row>
    <row r="14" spans="1:20" x14ac:dyDescent="0.25">
      <c r="A14" s="18" t="s">
        <v>42</v>
      </c>
      <c r="B14" s="18" t="s">
        <v>43</v>
      </c>
      <c r="C14" s="19">
        <v>38</v>
      </c>
      <c r="D14" s="7"/>
      <c r="E14" s="7">
        <v>3</v>
      </c>
      <c r="F14" s="7"/>
      <c r="G14" s="7"/>
      <c r="H14" s="7">
        <v>10</v>
      </c>
      <c r="I14" s="7"/>
      <c r="J14" s="7">
        <v>5</v>
      </c>
      <c r="K14" s="7"/>
      <c r="L14" s="7">
        <v>2</v>
      </c>
      <c r="M14" s="7">
        <v>3</v>
      </c>
      <c r="N14" s="23" t="str">
        <f t="shared" si="0"/>
        <v>Q</v>
      </c>
      <c r="O14" s="12">
        <f t="shared" si="1"/>
        <v>13</v>
      </c>
      <c r="P14" s="3">
        <f t="shared" si="2"/>
        <v>5</v>
      </c>
      <c r="Q14" s="12">
        <f t="shared" si="3"/>
        <v>2</v>
      </c>
      <c r="R14" s="12">
        <f t="shared" si="4"/>
        <v>3</v>
      </c>
      <c r="S14" s="12">
        <f t="shared" si="5"/>
        <v>3</v>
      </c>
      <c r="T14" s="12">
        <f t="shared" si="6"/>
        <v>5</v>
      </c>
    </row>
    <row r="15" spans="1:20" x14ac:dyDescent="0.25">
      <c r="A15" s="6" t="s">
        <v>44</v>
      </c>
      <c r="B15" s="6" t="s">
        <v>45</v>
      </c>
      <c r="C15" s="7">
        <v>52</v>
      </c>
      <c r="D15" s="7"/>
      <c r="E15" s="7">
        <v>4</v>
      </c>
      <c r="F15" s="7">
        <v>4</v>
      </c>
      <c r="G15" s="7"/>
      <c r="H15" s="7"/>
      <c r="I15" s="7"/>
      <c r="J15" s="7"/>
      <c r="K15" s="7">
        <v>4</v>
      </c>
      <c r="L15" s="7"/>
      <c r="M15" s="7"/>
      <c r="N15" s="23" t="str">
        <f t="shared" si="0"/>
        <v/>
      </c>
      <c r="O15" s="12">
        <f t="shared" si="1"/>
        <v>12</v>
      </c>
      <c r="P15" s="3">
        <f t="shared" si="2"/>
        <v>3</v>
      </c>
      <c r="Q15" s="12">
        <f t="shared" si="3"/>
        <v>4</v>
      </c>
      <c r="R15" s="12">
        <f t="shared" si="4"/>
        <v>4</v>
      </c>
      <c r="S15" s="12">
        <f t="shared" si="5"/>
        <v>4</v>
      </c>
      <c r="T15" s="12" t="str">
        <f t="shared" si="6"/>
        <v>0</v>
      </c>
    </row>
    <row r="16" spans="1:20" x14ac:dyDescent="0.25">
      <c r="A16" s="6" t="s">
        <v>46</v>
      </c>
      <c r="B16" s="6" t="s">
        <v>47</v>
      </c>
      <c r="C16" s="7">
        <v>58</v>
      </c>
      <c r="D16" s="7"/>
      <c r="E16" s="7">
        <v>5</v>
      </c>
      <c r="F16" s="7"/>
      <c r="G16" s="7"/>
      <c r="H16" s="7">
        <v>17</v>
      </c>
      <c r="I16" s="7">
        <v>5</v>
      </c>
      <c r="J16" s="7">
        <v>13</v>
      </c>
      <c r="K16" s="7">
        <v>5</v>
      </c>
      <c r="L16" s="7"/>
      <c r="M16" s="7"/>
      <c r="N16" s="23" t="str">
        <f t="shared" si="0"/>
        <v>Q</v>
      </c>
      <c r="O16" s="12">
        <f t="shared" si="1"/>
        <v>28</v>
      </c>
      <c r="P16" s="3">
        <f t="shared" si="2"/>
        <v>5</v>
      </c>
      <c r="Q16" s="12">
        <f t="shared" si="3"/>
        <v>5</v>
      </c>
      <c r="R16" s="12">
        <f t="shared" si="4"/>
        <v>5</v>
      </c>
      <c r="S16" s="12">
        <f t="shared" si="5"/>
        <v>5</v>
      </c>
      <c r="T16" s="12">
        <f t="shared" si="6"/>
        <v>13</v>
      </c>
    </row>
    <row r="17" spans="1:20" x14ac:dyDescent="0.25">
      <c r="A17" s="13" t="s">
        <v>48</v>
      </c>
      <c r="B17" s="13" t="s">
        <v>49</v>
      </c>
      <c r="C17" s="14">
        <v>37</v>
      </c>
      <c r="D17" s="7"/>
      <c r="E17" s="7">
        <v>7</v>
      </c>
      <c r="F17" s="7">
        <v>6</v>
      </c>
      <c r="G17" s="7"/>
      <c r="H17" s="7">
        <v>19</v>
      </c>
      <c r="I17" s="7"/>
      <c r="J17" s="7"/>
      <c r="K17" s="7"/>
      <c r="L17" s="7"/>
      <c r="M17" s="7"/>
      <c r="N17" s="23" t="str">
        <f t="shared" si="0"/>
        <v/>
      </c>
      <c r="O17" s="12">
        <f t="shared" si="1"/>
        <v>32</v>
      </c>
      <c r="P17" s="3">
        <f t="shared" si="2"/>
        <v>3</v>
      </c>
      <c r="Q17" s="12">
        <f t="shared" si="3"/>
        <v>6</v>
      </c>
      <c r="R17" s="12">
        <f t="shared" si="4"/>
        <v>7</v>
      </c>
      <c r="S17" s="12">
        <f t="shared" si="5"/>
        <v>19</v>
      </c>
      <c r="T17" s="12" t="str">
        <f t="shared" si="6"/>
        <v>0</v>
      </c>
    </row>
    <row r="18" spans="1:20" x14ac:dyDescent="0.25">
      <c r="A18" s="6" t="s">
        <v>50</v>
      </c>
      <c r="B18" s="6" t="s">
        <v>51</v>
      </c>
      <c r="C18" s="7">
        <v>62</v>
      </c>
      <c r="D18" s="7"/>
      <c r="E18" s="7">
        <v>8</v>
      </c>
      <c r="F18" s="7"/>
      <c r="G18" s="7"/>
      <c r="H18" s="7"/>
      <c r="I18" s="7"/>
      <c r="J18" s="7"/>
      <c r="K18" s="7"/>
      <c r="L18" s="7"/>
      <c r="M18" s="7"/>
      <c r="N18" s="23" t="str">
        <f t="shared" si="0"/>
        <v/>
      </c>
      <c r="O18" s="12">
        <f t="shared" si="1"/>
        <v>8</v>
      </c>
      <c r="P18" s="3">
        <f t="shared" si="2"/>
        <v>1</v>
      </c>
      <c r="Q18" s="12">
        <f t="shared" si="3"/>
        <v>8</v>
      </c>
      <c r="R18" s="12" t="str">
        <f t="shared" si="4"/>
        <v>0</v>
      </c>
      <c r="S18" s="12" t="str">
        <f t="shared" si="5"/>
        <v>0</v>
      </c>
      <c r="T18" s="12" t="str">
        <f t="shared" si="6"/>
        <v>0</v>
      </c>
    </row>
    <row r="19" spans="1:20" x14ac:dyDescent="0.25">
      <c r="A19" s="13" t="s">
        <v>57</v>
      </c>
      <c r="B19" s="13" t="s">
        <v>58</v>
      </c>
      <c r="C19" s="14">
        <v>49</v>
      </c>
      <c r="D19" s="7"/>
      <c r="E19" s="7"/>
      <c r="F19" s="7">
        <v>1</v>
      </c>
      <c r="G19" s="7"/>
      <c r="H19" s="7">
        <v>3</v>
      </c>
      <c r="I19" s="7"/>
      <c r="J19" s="7"/>
      <c r="K19" s="7"/>
      <c r="L19" s="7"/>
      <c r="M19" s="7"/>
      <c r="N19" s="23" t="str">
        <f t="shared" si="0"/>
        <v/>
      </c>
      <c r="O19" s="12">
        <f t="shared" si="1"/>
        <v>4</v>
      </c>
      <c r="P19" s="3">
        <f t="shared" si="2"/>
        <v>2</v>
      </c>
      <c r="Q19" s="12">
        <f t="shared" si="3"/>
        <v>1</v>
      </c>
      <c r="R19" s="12">
        <f t="shared" si="4"/>
        <v>3</v>
      </c>
      <c r="S19" s="12" t="str">
        <f t="shared" si="5"/>
        <v>0</v>
      </c>
      <c r="T19" s="12" t="str">
        <f t="shared" si="6"/>
        <v>0</v>
      </c>
    </row>
    <row r="20" spans="1:20" x14ac:dyDescent="0.25">
      <c r="A20" s="20" t="s">
        <v>59</v>
      </c>
      <c r="B20" s="20" t="s">
        <v>60</v>
      </c>
      <c r="C20" s="21">
        <v>62</v>
      </c>
      <c r="D20" s="7"/>
      <c r="E20" s="7"/>
      <c r="F20" s="7">
        <v>2</v>
      </c>
      <c r="G20" s="7"/>
      <c r="H20" s="7">
        <v>4</v>
      </c>
      <c r="I20" s="7"/>
      <c r="J20" s="7">
        <v>1</v>
      </c>
      <c r="K20" s="7"/>
      <c r="L20" s="7"/>
      <c r="M20" s="7"/>
      <c r="N20" s="23" t="str">
        <f t="shared" si="0"/>
        <v/>
      </c>
      <c r="O20" s="12">
        <f t="shared" si="1"/>
        <v>7</v>
      </c>
      <c r="P20" s="3">
        <f t="shared" si="2"/>
        <v>3</v>
      </c>
      <c r="Q20" s="12">
        <f t="shared" si="3"/>
        <v>1</v>
      </c>
      <c r="R20" s="12">
        <f t="shared" si="4"/>
        <v>2</v>
      </c>
      <c r="S20" s="12">
        <f t="shared" si="5"/>
        <v>4</v>
      </c>
      <c r="T20" s="12" t="str">
        <f t="shared" si="6"/>
        <v>0</v>
      </c>
    </row>
    <row r="21" spans="1:20" x14ac:dyDescent="0.25">
      <c r="A21" s="6" t="s">
        <v>88</v>
      </c>
      <c r="B21" s="6" t="s">
        <v>89</v>
      </c>
      <c r="C21" s="7">
        <v>65</v>
      </c>
      <c r="D21" s="7"/>
      <c r="E21" s="7"/>
      <c r="F21" s="7"/>
      <c r="G21" s="7"/>
      <c r="H21" s="7">
        <v>1</v>
      </c>
      <c r="I21" s="7"/>
      <c r="J21" s="7"/>
      <c r="K21" s="7"/>
      <c r="L21" s="7"/>
      <c r="M21" s="7">
        <v>1</v>
      </c>
      <c r="N21" s="23" t="str">
        <f t="shared" si="0"/>
        <v/>
      </c>
      <c r="O21" s="12">
        <f t="shared" si="1"/>
        <v>2</v>
      </c>
      <c r="P21" s="3">
        <f t="shared" si="2"/>
        <v>2</v>
      </c>
      <c r="Q21" s="12">
        <f t="shared" si="3"/>
        <v>1</v>
      </c>
      <c r="R21" s="12">
        <f t="shared" si="4"/>
        <v>1</v>
      </c>
      <c r="S21" s="12" t="str">
        <f t="shared" si="5"/>
        <v>0</v>
      </c>
      <c r="T21" s="12" t="str">
        <f t="shared" si="6"/>
        <v>0</v>
      </c>
    </row>
    <row r="22" spans="1:20" x14ac:dyDescent="0.25">
      <c r="A22" s="6" t="s">
        <v>90</v>
      </c>
      <c r="B22" s="6" t="s">
        <v>91</v>
      </c>
      <c r="C22" s="7">
        <v>68</v>
      </c>
      <c r="D22" s="7"/>
      <c r="E22" s="7"/>
      <c r="F22" s="7"/>
      <c r="G22" s="7"/>
      <c r="H22" s="7">
        <v>2</v>
      </c>
      <c r="I22" s="7"/>
      <c r="J22" s="7"/>
      <c r="K22" s="7">
        <v>1</v>
      </c>
      <c r="L22" s="7"/>
      <c r="M22" s="7"/>
      <c r="N22" s="23" t="str">
        <f t="shared" si="0"/>
        <v/>
      </c>
      <c r="O22" s="12">
        <f t="shared" si="1"/>
        <v>3</v>
      </c>
      <c r="P22" s="3">
        <f t="shared" si="2"/>
        <v>2</v>
      </c>
      <c r="Q22" s="12">
        <f t="shared" si="3"/>
        <v>1</v>
      </c>
      <c r="R22" s="12">
        <f t="shared" si="4"/>
        <v>2</v>
      </c>
      <c r="S22" s="12" t="str">
        <f t="shared" si="5"/>
        <v>0</v>
      </c>
      <c r="T22" s="12" t="str">
        <f t="shared" si="6"/>
        <v>0</v>
      </c>
    </row>
    <row r="23" spans="1:20" x14ac:dyDescent="0.25">
      <c r="A23" s="13" t="s">
        <v>92</v>
      </c>
      <c r="B23" s="13" t="s">
        <v>93</v>
      </c>
      <c r="C23" s="14">
        <v>36</v>
      </c>
      <c r="D23" s="7"/>
      <c r="E23" s="7"/>
      <c r="F23" s="7"/>
      <c r="G23" s="7"/>
      <c r="H23" s="7">
        <v>5</v>
      </c>
      <c r="I23" s="7"/>
      <c r="J23" s="7">
        <v>2</v>
      </c>
      <c r="K23" s="7"/>
      <c r="L23" s="7"/>
      <c r="M23" s="7"/>
      <c r="N23" s="23" t="str">
        <f t="shared" si="0"/>
        <v/>
      </c>
      <c r="O23" s="12">
        <f t="shared" si="1"/>
        <v>7</v>
      </c>
      <c r="P23" s="3">
        <f t="shared" si="2"/>
        <v>2</v>
      </c>
      <c r="Q23" s="12">
        <f t="shared" si="3"/>
        <v>2</v>
      </c>
      <c r="R23" s="12">
        <f t="shared" si="4"/>
        <v>5</v>
      </c>
      <c r="S23" s="12" t="str">
        <f t="shared" si="5"/>
        <v>0</v>
      </c>
      <c r="T23" s="12" t="str">
        <f t="shared" si="6"/>
        <v>0</v>
      </c>
    </row>
    <row r="24" spans="1:20" x14ac:dyDescent="0.25">
      <c r="A24" s="13" t="s">
        <v>94</v>
      </c>
      <c r="B24" s="13" t="s">
        <v>95</v>
      </c>
      <c r="C24" s="14">
        <v>41</v>
      </c>
      <c r="D24" s="7"/>
      <c r="E24" s="7"/>
      <c r="F24" s="7"/>
      <c r="G24" s="7"/>
      <c r="H24" s="7">
        <v>6</v>
      </c>
      <c r="I24" s="7"/>
      <c r="J24" s="7"/>
      <c r="K24" s="7"/>
      <c r="L24" s="7"/>
      <c r="M24" s="7"/>
      <c r="N24" s="23" t="str">
        <f t="shared" si="0"/>
        <v/>
      </c>
      <c r="O24" s="12">
        <f t="shared" si="1"/>
        <v>6</v>
      </c>
      <c r="P24" s="3">
        <f t="shared" si="2"/>
        <v>1</v>
      </c>
      <c r="Q24" s="12">
        <f t="shared" si="3"/>
        <v>6</v>
      </c>
      <c r="R24" s="12" t="str">
        <f t="shared" si="4"/>
        <v>0</v>
      </c>
      <c r="S24" s="12" t="str">
        <f t="shared" si="5"/>
        <v>0</v>
      </c>
      <c r="T24" s="12" t="str">
        <f t="shared" si="6"/>
        <v>0</v>
      </c>
    </row>
    <row r="25" spans="1:20" x14ac:dyDescent="0.25">
      <c r="A25" s="6" t="s">
        <v>96</v>
      </c>
      <c r="B25" s="6" t="s">
        <v>97</v>
      </c>
      <c r="C25" s="7">
        <v>54</v>
      </c>
      <c r="D25" s="7"/>
      <c r="E25" s="7"/>
      <c r="F25" s="7"/>
      <c r="G25" s="7"/>
      <c r="H25" s="7">
        <v>7</v>
      </c>
      <c r="I25" s="7"/>
      <c r="J25" s="7">
        <v>3</v>
      </c>
      <c r="K25" s="7"/>
      <c r="L25" s="7">
        <v>1</v>
      </c>
      <c r="M25" s="7">
        <v>2</v>
      </c>
      <c r="N25" s="23" t="str">
        <f t="shared" si="0"/>
        <v>Q</v>
      </c>
      <c r="O25" s="12">
        <f t="shared" si="1"/>
        <v>13</v>
      </c>
      <c r="P25" s="3">
        <f t="shared" si="2"/>
        <v>4</v>
      </c>
      <c r="Q25" s="12">
        <f t="shared" si="3"/>
        <v>1</v>
      </c>
      <c r="R25" s="12">
        <f t="shared" si="4"/>
        <v>2</v>
      </c>
      <c r="S25" s="12">
        <f t="shared" si="5"/>
        <v>3</v>
      </c>
      <c r="T25" s="12">
        <f t="shared" si="6"/>
        <v>7</v>
      </c>
    </row>
    <row r="26" spans="1:20" x14ac:dyDescent="0.25">
      <c r="A26" s="13" t="s">
        <v>98</v>
      </c>
      <c r="B26" s="13" t="s">
        <v>99</v>
      </c>
      <c r="C26" s="14">
        <v>49</v>
      </c>
      <c r="D26" s="7"/>
      <c r="E26" s="7"/>
      <c r="F26" s="7"/>
      <c r="G26" s="7"/>
      <c r="H26" s="7">
        <v>11</v>
      </c>
      <c r="I26" s="7"/>
      <c r="J26" s="7">
        <v>6</v>
      </c>
      <c r="K26" s="7"/>
      <c r="L26" s="7"/>
      <c r="M26" s="7"/>
      <c r="N26" s="23" t="str">
        <f t="shared" si="0"/>
        <v/>
      </c>
      <c r="O26" s="12">
        <f t="shared" si="1"/>
        <v>17</v>
      </c>
      <c r="P26" s="3">
        <f t="shared" si="2"/>
        <v>2</v>
      </c>
      <c r="Q26" s="12">
        <f t="shared" si="3"/>
        <v>6</v>
      </c>
      <c r="R26" s="12">
        <f t="shared" si="4"/>
        <v>11</v>
      </c>
      <c r="S26" s="12" t="str">
        <f t="shared" si="5"/>
        <v>0</v>
      </c>
      <c r="T26" s="12" t="str">
        <f t="shared" si="6"/>
        <v>0</v>
      </c>
    </row>
    <row r="27" spans="1:20" x14ac:dyDescent="0.25">
      <c r="A27" s="6" t="s">
        <v>44</v>
      </c>
      <c r="B27" s="6" t="s">
        <v>100</v>
      </c>
      <c r="C27" s="7">
        <v>37</v>
      </c>
      <c r="D27" s="7"/>
      <c r="E27" s="7"/>
      <c r="F27" s="7"/>
      <c r="G27" s="7"/>
      <c r="H27" s="7">
        <v>13</v>
      </c>
      <c r="I27" s="7"/>
      <c r="J27" s="7"/>
      <c r="K27" s="7"/>
      <c r="L27" s="7"/>
      <c r="M27" s="7"/>
      <c r="N27" s="23" t="str">
        <f t="shared" si="0"/>
        <v/>
      </c>
      <c r="O27" s="12">
        <f t="shared" si="1"/>
        <v>13</v>
      </c>
      <c r="P27" s="3">
        <f t="shared" si="2"/>
        <v>1</v>
      </c>
      <c r="Q27" s="12">
        <f t="shared" si="3"/>
        <v>13</v>
      </c>
      <c r="R27" s="12" t="str">
        <f t="shared" si="4"/>
        <v>0</v>
      </c>
      <c r="S27" s="12" t="str">
        <f t="shared" si="5"/>
        <v>0</v>
      </c>
      <c r="T27" s="12" t="str">
        <f t="shared" si="6"/>
        <v>0</v>
      </c>
    </row>
    <row r="28" spans="1:20" x14ac:dyDescent="0.25">
      <c r="A28" s="6" t="s">
        <v>101</v>
      </c>
      <c r="B28" s="6" t="s">
        <v>73</v>
      </c>
      <c r="C28" s="7">
        <v>56</v>
      </c>
      <c r="D28" s="7"/>
      <c r="E28" s="7"/>
      <c r="F28" s="7"/>
      <c r="G28" s="7"/>
      <c r="H28" s="7">
        <v>15</v>
      </c>
      <c r="I28" s="7"/>
      <c r="J28" s="7">
        <v>15</v>
      </c>
      <c r="K28" s="7"/>
      <c r="L28" s="7"/>
      <c r="M28" s="7"/>
      <c r="N28" s="23" t="str">
        <f t="shared" si="0"/>
        <v/>
      </c>
      <c r="O28" s="12">
        <f t="shared" si="1"/>
        <v>30</v>
      </c>
      <c r="P28" s="3">
        <f t="shared" si="2"/>
        <v>2</v>
      </c>
      <c r="Q28" s="12">
        <f t="shared" si="3"/>
        <v>15</v>
      </c>
      <c r="R28" s="12">
        <f t="shared" si="4"/>
        <v>15</v>
      </c>
      <c r="S28" s="12" t="str">
        <f t="shared" si="5"/>
        <v>0</v>
      </c>
      <c r="T28" s="12" t="str">
        <f t="shared" si="6"/>
        <v>0</v>
      </c>
    </row>
    <row r="29" spans="1:20" x14ac:dyDescent="0.25">
      <c r="A29" s="6" t="s">
        <v>102</v>
      </c>
      <c r="B29" s="6" t="s">
        <v>103</v>
      </c>
      <c r="C29" s="7">
        <v>55</v>
      </c>
      <c r="D29" s="7"/>
      <c r="E29" s="7"/>
      <c r="F29" s="7"/>
      <c r="G29" s="7"/>
      <c r="H29" s="7">
        <v>16</v>
      </c>
      <c r="I29" s="7"/>
      <c r="J29" s="7">
        <v>9</v>
      </c>
      <c r="K29" s="7"/>
      <c r="L29" s="7"/>
      <c r="M29" s="7">
        <v>7</v>
      </c>
      <c r="N29" s="23" t="str">
        <f t="shared" si="0"/>
        <v/>
      </c>
      <c r="O29" s="12">
        <f t="shared" si="1"/>
        <v>32</v>
      </c>
      <c r="P29" s="3">
        <f t="shared" si="2"/>
        <v>3</v>
      </c>
      <c r="Q29" s="12">
        <f t="shared" si="3"/>
        <v>7</v>
      </c>
      <c r="R29" s="12">
        <f t="shared" si="4"/>
        <v>9</v>
      </c>
      <c r="S29" s="12">
        <f t="shared" si="5"/>
        <v>16</v>
      </c>
      <c r="T29" s="12" t="str">
        <f t="shared" si="6"/>
        <v>0</v>
      </c>
    </row>
    <row r="30" spans="1:20" x14ac:dyDescent="0.25">
      <c r="A30" s="6" t="s">
        <v>29</v>
      </c>
      <c r="B30" s="6" t="s">
        <v>104</v>
      </c>
      <c r="C30" s="7">
        <v>61</v>
      </c>
      <c r="D30" s="7"/>
      <c r="E30" s="7"/>
      <c r="F30" s="7"/>
      <c r="G30" s="7"/>
      <c r="H30" s="7">
        <v>18</v>
      </c>
      <c r="I30" s="7"/>
      <c r="J30" s="7">
        <v>12</v>
      </c>
      <c r="K30" s="7"/>
      <c r="L30" s="7"/>
      <c r="M30" s="7"/>
      <c r="N30" s="23" t="str">
        <f t="shared" si="0"/>
        <v/>
      </c>
      <c r="O30" s="12">
        <f t="shared" si="1"/>
        <v>30</v>
      </c>
      <c r="P30" s="3">
        <f t="shared" si="2"/>
        <v>2</v>
      </c>
      <c r="Q30" s="12">
        <f t="shared" si="3"/>
        <v>12</v>
      </c>
      <c r="R30" s="12">
        <f t="shared" si="4"/>
        <v>18</v>
      </c>
      <c r="S30" s="12" t="str">
        <f t="shared" si="5"/>
        <v>0</v>
      </c>
      <c r="T30" s="12" t="str">
        <f t="shared" si="6"/>
        <v>0</v>
      </c>
    </row>
    <row r="31" spans="1:20" x14ac:dyDescent="0.25">
      <c r="A31" s="6" t="s">
        <v>105</v>
      </c>
      <c r="B31" s="6" t="s">
        <v>106</v>
      </c>
      <c r="C31" s="7">
        <v>59</v>
      </c>
      <c r="D31" s="7"/>
      <c r="E31" s="7"/>
      <c r="F31" s="7"/>
      <c r="G31" s="7"/>
      <c r="H31" s="7">
        <v>20</v>
      </c>
      <c r="I31" s="7"/>
      <c r="J31" s="7">
        <v>14</v>
      </c>
      <c r="K31" s="7"/>
      <c r="L31" s="7"/>
      <c r="M31" s="7">
        <v>9</v>
      </c>
      <c r="N31" s="23" t="str">
        <f t="shared" si="0"/>
        <v/>
      </c>
      <c r="O31" s="12">
        <f t="shared" si="1"/>
        <v>43</v>
      </c>
      <c r="P31" s="3">
        <f t="shared" si="2"/>
        <v>3</v>
      </c>
      <c r="Q31" s="12">
        <f t="shared" si="3"/>
        <v>9</v>
      </c>
      <c r="R31" s="12">
        <f t="shared" si="4"/>
        <v>14</v>
      </c>
      <c r="S31" s="12">
        <f t="shared" si="5"/>
        <v>20</v>
      </c>
      <c r="T31" s="12" t="str">
        <f t="shared" si="6"/>
        <v>0</v>
      </c>
    </row>
    <row r="32" spans="1:20" x14ac:dyDescent="0.25">
      <c r="A32" s="6" t="s">
        <v>107</v>
      </c>
      <c r="B32" s="6" t="s">
        <v>108</v>
      </c>
      <c r="C32" s="7">
        <v>43</v>
      </c>
      <c r="D32" s="7"/>
      <c r="E32" s="7"/>
      <c r="F32" s="7"/>
      <c r="G32" s="7"/>
      <c r="H32" s="7">
        <v>21</v>
      </c>
      <c r="I32" s="7"/>
      <c r="J32" s="7">
        <v>16</v>
      </c>
      <c r="K32" s="7"/>
      <c r="L32" s="7"/>
      <c r="M32" s="7"/>
      <c r="N32" s="23" t="str">
        <f t="shared" si="0"/>
        <v/>
      </c>
      <c r="O32" s="12">
        <f t="shared" si="1"/>
        <v>37</v>
      </c>
      <c r="P32" s="3">
        <f t="shared" si="2"/>
        <v>2</v>
      </c>
      <c r="Q32" s="12">
        <f t="shared" si="3"/>
        <v>16</v>
      </c>
      <c r="R32" s="12">
        <f t="shared" si="4"/>
        <v>21</v>
      </c>
      <c r="S32" s="12" t="str">
        <f t="shared" si="5"/>
        <v>0</v>
      </c>
      <c r="T32" s="12" t="str">
        <f t="shared" si="6"/>
        <v>0</v>
      </c>
    </row>
    <row r="33" spans="1:20" x14ac:dyDescent="0.25">
      <c r="A33" s="6" t="s">
        <v>109</v>
      </c>
      <c r="B33" s="6" t="s">
        <v>110</v>
      </c>
      <c r="C33" s="7">
        <v>69</v>
      </c>
      <c r="D33" s="7"/>
      <c r="E33" s="7"/>
      <c r="F33" s="7"/>
      <c r="G33" s="7"/>
      <c r="H33" s="7"/>
      <c r="I33" s="7">
        <v>1</v>
      </c>
      <c r="J33" s="7"/>
      <c r="K33" s="7"/>
      <c r="L33" s="7"/>
      <c r="M33" s="7"/>
      <c r="N33" s="23" t="str">
        <f t="shared" si="0"/>
        <v/>
      </c>
      <c r="O33" s="12">
        <f t="shared" si="1"/>
        <v>1</v>
      </c>
      <c r="P33" s="3">
        <f t="shared" si="2"/>
        <v>1</v>
      </c>
      <c r="Q33" s="12">
        <f t="shared" si="3"/>
        <v>1</v>
      </c>
      <c r="R33" s="12" t="str">
        <f t="shared" si="4"/>
        <v>0</v>
      </c>
      <c r="S33" s="12" t="str">
        <f t="shared" si="5"/>
        <v>0</v>
      </c>
      <c r="T33" s="12" t="str">
        <f t="shared" si="6"/>
        <v>0</v>
      </c>
    </row>
    <row r="34" spans="1:20" x14ac:dyDescent="0.25">
      <c r="A34" s="6" t="s">
        <v>111</v>
      </c>
      <c r="B34" s="6" t="s">
        <v>112</v>
      </c>
      <c r="C34" s="7">
        <v>40</v>
      </c>
      <c r="D34" s="7"/>
      <c r="E34" s="7"/>
      <c r="F34" s="7"/>
      <c r="G34" s="7"/>
      <c r="H34" s="7"/>
      <c r="I34" s="7">
        <v>2</v>
      </c>
      <c r="J34" s="7"/>
      <c r="K34" s="7"/>
      <c r="L34" s="7"/>
      <c r="M34" s="7"/>
      <c r="N34" s="23" t="str">
        <f t="shared" si="0"/>
        <v/>
      </c>
      <c r="O34" s="12">
        <f t="shared" si="1"/>
        <v>2</v>
      </c>
      <c r="P34" s="3">
        <f t="shared" si="2"/>
        <v>1</v>
      </c>
      <c r="Q34" s="12">
        <f t="shared" si="3"/>
        <v>2</v>
      </c>
      <c r="R34" s="12" t="str">
        <f t="shared" si="4"/>
        <v>0</v>
      </c>
      <c r="S34" s="12" t="str">
        <f t="shared" si="5"/>
        <v>0</v>
      </c>
      <c r="T34" s="12" t="str">
        <f t="shared" si="6"/>
        <v>0</v>
      </c>
    </row>
    <row r="35" spans="1:20" x14ac:dyDescent="0.25">
      <c r="A35" s="13" t="s">
        <v>113</v>
      </c>
      <c r="B35" s="13" t="s">
        <v>114</v>
      </c>
      <c r="C35" s="7">
        <v>40</v>
      </c>
      <c r="D35" s="7"/>
      <c r="E35" s="7"/>
      <c r="F35" s="7"/>
      <c r="G35" s="7"/>
      <c r="H35" s="7"/>
      <c r="I35" s="7">
        <v>3</v>
      </c>
      <c r="J35" s="7"/>
      <c r="K35" s="7"/>
      <c r="L35" s="7"/>
      <c r="M35" s="7"/>
      <c r="N35" s="23" t="str">
        <f t="shared" si="0"/>
        <v/>
      </c>
      <c r="O35" s="12">
        <f t="shared" si="1"/>
        <v>3</v>
      </c>
      <c r="P35" s="3">
        <f t="shared" si="2"/>
        <v>1</v>
      </c>
      <c r="Q35" s="12">
        <f t="shared" si="3"/>
        <v>3</v>
      </c>
      <c r="R35" s="12" t="str">
        <f t="shared" si="4"/>
        <v>0</v>
      </c>
      <c r="S35" s="12" t="str">
        <f t="shared" si="5"/>
        <v>0</v>
      </c>
      <c r="T35" s="12" t="str">
        <f t="shared" si="6"/>
        <v>0</v>
      </c>
    </row>
    <row r="36" spans="1:20" x14ac:dyDescent="0.25">
      <c r="A36" s="13" t="s">
        <v>115</v>
      </c>
      <c r="B36" s="13" t="s">
        <v>116</v>
      </c>
      <c r="C36" s="7">
        <v>76</v>
      </c>
      <c r="D36" s="7"/>
      <c r="E36" s="7"/>
      <c r="F36" s="7"/>
      <c r="G36" s="7"/>
      <c r="H36" s="7"/>
      <c r="I36" s="7"/>
      <c r="J36" s="7">
        <v>8</v>
      </c>
      <c r="K36" s="7"/>
      <c r="L36" s="7"/>
      <c r="M36" s="7">
        <v>4</v>
      </c>
      <c r="N36" s="23" t="str">
        <f t="shared" si="0"/>
        <v/>
      </c>
      <c r="O36" s="12">
        <f t="shared" si="1"/>
        <v>12</v>
      </c>
      <c r="P36" s="3">
        <f t="shared" si="2"/>
        <v>2</v>
      </c>
      <c r="Q36" s="12">
        <f t="shared" si="3"/>
        <v>4</v>
      </c>
      <c r="R36" s="12">
        <f t="shared" si="4"/>
        <v>8</v>
      </c>
      <c r="S36" s="12" t="str">
        <f t="shared" si="5"/>
        <v>0</v>
      </c>
      <c r="T36" s="12" t="str">
        <f t="shared" si="6"/>
        <v>0</v>
      </c>
    </row>
    <row r="37" spans="1:20" x14ac:dyDescent="0.25">
      <c r="A37" s="13" t="s">
        <v>117</v>
      </c>
      <c r="B37" s="13" t="s">
        <v>118</v>
      </c>
      <c r="C37" s="14">
        <v>35</v>
      </c>
      <c r="D37" s="7"/>
      <c r="E37" s="7"/>
      <c r="F37" s="7"/>
      <c r="G37" s="7"/>
      <c r="H37" s="7"/>
      <c r="I37" s="7"/>
      <c r="J37" s="7">
        <v>11</v>
      </c>
      <c r="K37" s="7"/>
      <c r="L37" s="7"/>
      <c r="M37" s="7"/>
      <c r="N37" s="23" t="str">
        <f t="shared" si="0"/>
        <v/>
      </c>
      <c r="O37" s="12">
        <f t="shared" si="1"/>
        <v>11</v>
      </c>
      <c r="P37" s="3">
        <f t="shared" si="2"/>
        <v>1</v>
      </c>
      <c r="Q37" s="12">
        <f t="shared" si="3"/>
        <v>11</v>
      </c>
      <c r="R37" s="12" t="str">
        <f t="shared" si="4"/>
        <v>0</v>
      </c>
      <c r="S37" s="12" t="str">
        <f t="shared" si="5"/>
        <v>0</v>
      </c>
      <c r="T37" s="12" t="str">
        <f t="shared" si="6"/>
        <v>0</v>
      </c>
    </row>
    <row r="38" spans="1:20" x14ac:dyDescent="0.25">
      <c r="A38" s="6" t="s">
        <v>119</v>
      </c>
      <c r="B38" s="6" t="s">
        <v>120</v>
      </c>
      <c r="C38" s="7">
        <v>55</v>
      </c>
      <c r="D38" s="7"/>
      <c r="E38" s="7"/>
      <c r="F38" s="7"/>
      <c r="G38" s="7"/>
      <c r="H38" s="7"/>
      <c r="I38" s="7"/>
      <c r="J38" s="7">
        <v>18</v>
      </c>
      <c r="K38" s="7"/>
      <c r="L38" s="7"/>
      <c r="M38" s="7"/>
      <c r="N38" s="23" t="str">
        <f t="shared" si="0"/>
        <v/>
      </c>
      <c r="O38" s="12">
        <f t="shared" si="1"/>
        <v>18</v>
      </c>
      <c r="P38" s="3">
        <f t="shared" si="2"/>
        <v>1</v>
      </c>
      <c r="Q38" s="12">
        <f t="shared" si="3"/>
        <v>18</v>
      </c>
      <c r="R38" s="12" t="str">
        <f t="shared" si="4"/>
        <v>0</v>
      </c>
      <c r="S38" s="12" t="str">
        <f t="shared" si="5"/>
        <v>0</v>
      </c>
      <c r="T38" s="12" t="str">
        <f t="shared" si="6"/>
        <v>0</v>
      </c>
    </row>
    <row r="39" spans="1:20" x14ac:dyDescent="0.25">
      <c r="A39" s="13" t="s">
        <v>129</v>
      </c>
      <c r="B39" s="13" t="s">
        <v>130</v>
      </c>
      <c r="C39" s="7">
        <v>60</v>
      </c>
      <c r="D39" s="7"/>
      <c r="E39" s="7"/>
      <c r="F39" s="7"/>
      <c r="G39" s="7"/>
      <c r="H39" s="7"/>
      <c r="I39" s="7"/>
      <c r="J39" s="7"/>
      <c r="K39" s="7"/>
      <c r="L39" s="7"/>
      <c r="M39" s="7">
        <v>5</v>
      </c>
      <c r="N39" s="23" t="str">
        <f t="shared" si="0"/>
        <v/>
      </c>
      <c r="O39" s="12">
        <f t="shared" si="1"/>
        <v>5</v>
      </c>
      <c r="P39" s="3">
        <f t="shared" si="2"/>
        <v>1</v>
      </c>
      <c r="Q39" s="12">
        <f t="shared" si="3"/>
        <v>5</v>
      </c>
      <c r="R39" s="12" t="str">
        <f t="shared" si="4"/>
        <v>0</v>
      </c>
      <c r="S39" s="12" t="str">
        <f t="shared" si="5"/>
        <v>0</v>
      </c>
      <c r="T39" s="12" t="str">
        <f t="shared" si="6"/>
        <v>0</v>
      </c>
    </row>
    <row r="40" spans="1:20" s="5" customFormat="1" hidden="1" x14ac:dyDescent="0.25">
      <c r="A40" s="10"/>
      <c r="B40" s="10"/>
      <c r="C40" s="10"/>
      <c r="D40" s="11"/>
      <c r="E40" s="11"/>
      <c r="J40" s="11"/>
      <c r="K40" s="11"/>
      <c r="N40" s="11"/>
      <c r="O40" s="12" t="e">
        <f>SMALL(D40:M40,1)</f>
        <v>#NUM!</v>
      </c>
      <c r="Q40" s="12" t="e">
        <f>SMALL(D40:N40,1)</f>
        <v>#NUM!</v>
      </c>
      <c r="R40" s="12" t="e">
        <f>SMALL(D40:N40,2)</f>
        <v>#NUM!</v>
      </c>
      <c r="S40" s="12" t="e">
        <f>SMALL(D40:N40,3)</f>
        <v>#NUM!</v>
      </c>
      <c r="T40" s="12" t="e">
        <f>SMALL(D40:N40,4)</f>
        <v>#NUM!</v>
      </c>
    </row>
    <row r="41" spans="1:20" s="5" customFormat="1" hidden="1" x14ac:dyDescent="0.25">
      <c r="A41" s="10"/>
      <c r="B41" s="10"/>
      <c r="C41" s="10"/>
      <c r="D41" s="11"/>
      <c r="E41" s="11"/>
      <c r="J41" s="11"/>
      <c r="K41" s="11"/>
      <c r="N41" s="11"/>
      <c r="O41" s="12" t="e">
        <f>SMALL(D41:M41,1)</f>
        <v>#NUM!</v>
      </c>
      <c r="Q41" s="12" t="e">
        <f>SMALL(D41:N41,1)</f>
        <v>#NUM!</v>
      </c>
      <c r="R41" s="12" t="e">
        <f>SMALL(D41:N41,2)</f>
        <v>#NUM!</v>
      </c>
      <c r="S41" s="12" t="e">
        <f>SMALL(D41:N41,3)</f>
        <v>#NUM!</v>
      </c>
      <c r="T41" s="12" t="e">
        <f>SMALL(D41:N41,4)</f>
        <v>#NUM!</v>
      </c>
    </row>
    <row r="42" spans="1:20" s="5" customFormat="1" hidden="1" x14ac:dyDescent="0.25">
      <c r="A42" s="10"/>
      <c r="B42" s="10"/>
      <c r="C42" s="10"/>
      <c r="D42" s="11"/>
      <c r="E42" s="11"/>
      <c r="J42" s="11"/>
      <c r="K42" s="11"/>
      <c r="N42" s="11"/>
      <c r="O42" s="12" t="e">
        <f>SMALL(D42:M42,1)</f>
        <v>#NUM!</v>
      </c>
      <c r="Q42" s="12" t="e">
        <f>SMALL(D42:N42,1)</f>
        <v>#NUM!</v>
      </c>
      <c r="R42" s="12" t="e">
        <f>SMALL(D42:N42,2)</f>
        <v>#NUM!</v>
      </c>
      <c r="S42" s="12" t="e">
        <f>SMALL(D42:N42,3)</f>
        <v>#NUM!</v>
      </c>
      <c r="T42" s="12" t="e">
        <f>SMALL(D42:N42,4)</f>
        <v>#NUM!</v>
      </c>
    </row>
    <row r="43" spans="1:20" s="5" customFormat="1" hidden="1" x14ac:dyDescent="0.25">
      <c r="A43" s="10"/>
      <c r="B43" s="10"/>
      <c r="C43" s="10"/>
      <c r="D43" s="11"/>
      <c r="E43" s="11"/>
      <c r="J43" s="11"/>
      <c r="K43" s="11"/>
      <c r="N43" s="11"/>
      <c r="O43" s="12" t="e">
        <f>SMALL(D43:M43,1)</f>
        <v>#NUM!</v>
      </c>
      <c r="Q43" s="12" t="e">
        <f>SMALL(D43:N43,1)</f>
        <v>#NUM!</v>
      </c>
      <c r="R43" s="12" t="e">
        <f>SMALL(D43:N43,2)</f>
        <v>#NUM!</v>
      </c>
      <c r="S43" s="12" t="e">
        <f>SMALL(D43:N43,3)</f>
        <v>#NUM!</v>
      </c>
      <c r="T43" s="12" t="e">
        <f>SMALL(D43:N43,4)</f>
        <v>#NUM!</v>
      </c>
    </row>
    <row r="44" spans="1:20" s="5" customFormat="1" x14ac:dyDescent="0.25">
      <c r="C44" s="11"/>
      <c r="E44" s="11"/>
      <c r="J44" s="11"/>
      <c r="K44" s="11"/>
      <c r="N44" s="11"/>
    </row>
    <row r="45" spans="1:20" s="5" customFormat="1" x14ac:dyDescent="0.25">
      <c r="C45" s="11"/>
      <c r="E45" s="11"/>
      <c r="J45" s="11"/>
      <c r="K45" s="11"/>
      <c r="N45" s="11"/>
    </row>
  </sheetData>
  <mergeCells count="2">
    <mergeCell ref="D1:N1"/>
    <mergeCell ref="O4:O5"/>
  </mergeCells>
  <phoneticPr fontId="1" type="noConversion"/>
  <pageMargins left="0.70000000000000007" right="0.70000000000000007" top="0.75" bottom="0.75" header="0.30000000000000004" footer="0.30000000000000004"/>
  <pageSetup paperSize="9" orientation="portrait" verticalDpi="0" r:id="rId1"/>
  <ignoredErrors>
    <ignoredError sqref="P46:P47" formulaRange="1"/>
    <ignoredError sqref="P45" evalError="1" formulaRange="1"/>
    <ignoredError sqref="O45 Q45:T45" evalError="1"/>
    <ignoredError sqref="U41:U44 U32:U38 U18:U20 U12:U13 O40 U39 U40 Q40:S40 U14:U17 U21:U25 U26:U31" formula="1"/>
    <ignoredError sqref="O41:O44 T40 T41:T44 Q41:S44" evalError="1" formula="1"/>
    <ignoredError sqref="P40" formula="1" formulaRange="1"/>
    <ignoredError sqref="P41:P44" evalError="1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2" sqref="N2"/>
    </sheetView>
  </sheetViews>
  <sheetFormatPr defaultColWidth="9.42578125" defaultRowHeight="15" x14ac:dyDescent="0.25"/>
  <cols>
    <col min="1" max="1" width="12.5703125" style="5" customWidth="1"/>
    <col min="2" max="2" width="12.5703125" customWidth="1"/>
    <col min="3" max="3" width="4.42578125" style="1" bestFit="1" customWidth="1"/>
    <col min="4" max="4" width="12.5703125" customWidth="1"/>
    <col min="5" max="5" width="12.5703125" style="1" customWidth="1"/>
    <col min="6" max="7" width="12.5703125" customWidth="1"/>
    <col min="8" max="8" width="12.5703125" style="1" customWidth="1"/>
    <col min="9" max="13" width="12.5703125" customWidth="1"/>
    <col min="14" max="14" width="12.5703125" style="2" customWidth="1"/>
    <col min="15" max="15" width="16" bestFit="1" customWidth="1"/>
    <col min="16" max="16" width="10.5703125" customWidth="1"/>
    <col min="17" max="18" width="9.42578125" hidden="1" customWidth="1"/>
    <col min="19" max="19" width="7.5703125" hidden="1" customWidth="1"/>
    <col min="20" max="20" width="9.42578125" hidden="1" customWidth="1"/>
  </cols>
  <sheetData>
    <row r="1" spans="1:20" ht="23.25" x14ac:dyDescent="0.35">
      <c r="D1" s="24" t="s">
        <v>28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0" ht="30" customHeight="1" x14ac:dyDescent="0.25">
      <c r="D2" s="2" t="s">
        <v>1</v>
      </c>
      <c r="E2" s="2" t="s">
        <v>2</v>
      </c>
      <c r="F2" s="2" t="s">
        <v>3</v>
      </c>
      <c r="G2" s="2" t="s">
        <v>20</v>
      </c>
      <c r="H2" s="4" t="s">
        <v>21</v>
      </c>
      <c r="I2" s="2" t="s">
        <v>16</v>
      </c>
      <c r="J2" s="2" t="s">
        <v>67</v>
      </c>
      <c r="K2" s="2" t="s">
        <v>12</v>
      </c>
      <c r="L2" s="2" t="s">
        <v>23</v>
      </c>
      <c r="M2" s="2" t="s">
        <v>136</v>
      </c>
      <c r="O2" s="2" t="s">
        <v>4</v>
      </c>
      <c r="P2" s="4" t="s">
        <v>11</v>
      </c>
    </row>
    <row r="3" spans="1:20" x14ac:dyDescent="0.25">
      <c r="D3" s="1" t="s">
        <v>5</v>
      </c>
      <c r="E3" s="1" t="s">
        <v>6</v>
      </c>
      <c r="F3" s="1" t="s">
        <v>15</v>
      </c>
      <c r="G3" s="1" t="s">
        <v>5</v>
      </c>
      <c r="H3" s="1" t="s">
        <v>22</v>
      </c>
      <c r="I3" s="1" t="s">
        <v>66</v>
      </c>
      <c r="J3" s="1" t="s">
        <v>68</v>
      </c>
      <c r="K3" s="1" t="s">
        <v>69</v>
      </c>
      <c r="L3" s="1" t="s">
        <v>10</v>
      </c>
      <c r="M3" s="1" t="s">
        <v>137</v>
      </c>
      <c r="O3" s="2" t="s">
        <v>17</v>
      </c>
    </row>
    <row r="4" spans="1:20" x14ac:dyDescent="0.25">
      <c r="D4" s="9">
        <v>44934</v>
      </c>
      <c r="E4" s="9">
        <v>44955</v>
      </c>
      <c r="F4" s="9">
        <v>44967</v>
      </c>
      <c r="G4" s="9">
        <v>44997</v>
      </c>
      <c r="H4" s="9">
        <v>45057</v>
      </c>
      <c r="I4" s="9">
        <v>45095</v>
      </c>
      <c r="J4" s="9">
        <v>45104</v>
      </c>
      <c r="K4" s="9">
        <v>45150</v>
      </c>
      <c r="L4" s="9">
        <v>45172</v>
      </c>
      <c r="M4" s="9">
        <v>45221</v>
      </c>
      <c r="N4" s="9" t="s">
        <v>127</v>
      </c>
      <c r="O4" s="25" t="s">
        <v>14</v>
      </c>
    </row>
    <row r="5" spans="1:20" x14ac:dyDescent="0.25">
      <c r="A5" s="8" t="s">
        <v>18</v>
      </c>
      <c r="C5" s="2" t="s">
        <v>0</v>
      </c>
      <c r="D5" s="1"/>
      <c r="F5" s="1"/>
      <c r="G5" s="1"/>
      <c r="I5" s="1"/>
      <c r="J5" s="1"/>
      <c r="K5" s="1"/>
      <c r="L5" s="1"/>
      <c r="M5" s="1"/>
      <c r="O5" s="26"/>
      <c r="Q5" s="16">
        <v>1</v>
      </c>
      <c r="R5" s="16">
        <v>2</v>
      </c>
      <c r="S5" s="16">
        <v>3</v>
      </c>
      <c r="T5" s="16">
        <v>4</v>
      </c>
    </row>
    <row r="6" spans="1:20" x14ac:dyDescent="0.25">
      <c r="A6" s="13" t="s">
        <v>36</v>
      </c>
      <c r="B6" s="13" t="s">
        <v>37</v>
      </c>
      <c r="C6" s="14">
        <v>60</v>
      </c>
      <c r="D6" s="7">
        <v>1</v>
      </c>
      <c r="E6" s="7"/>
      <c r="F6" s="7"/>
      <c r="G6" s="7">
        <v>1</v>
      </c>
      <c r="H6" s="7"/>
      <c r="I6" s="7"/>
      <c r="J6" s="7"/>
      <c r="K6" s="7"/>
      <c r="L6" s="7"/>
      <c r="M6" s="7"/>
      <c r="N6" s="23" t="str">
        <f>IF(P6&lt;4,"","Q")</f>
        <v/>
      </c>
      <c r="O6" s="12">
        <f>SUM(Q6:T6)</f>
        <v>2</v>
      </c>
      <c r="P6" s="3">
        <f>COUNT(D6:M6)</f>
        <v>2</v>
      </c>
      <c r="Q6" s="12">
        <f>SMALL(D6:M6,1)</f>
        <v>1</v>
      </c>
      <c r="R6" s="12">
        <f>IF(COUNT(D6:M6)&lt;2,"0",SMALL(D6:M6,2))</f>
        <v>1</v>
      </c>
      <c r="S6" s="12" t="str">
        <f>IF(COUNT(D6:M6)&lt;3,"0",SMALL(D6:M6,3))</f>
        <v>0</v>
      </c>
      <c r="T6" s="12" t="str">
        <f>IF(COUNT(D6:M6)&lt;4,"0",SMALL(D6:M6,4))</f>
        <v>0</v>
      </c>
    </row>
    <row r="7" spans="1:20" x14ac:dyDescent="0.25">
      <c r="A7" s="13" t="s">
        <v>38</v>
      </c>
      <c r="B7" s="13" t="s">
        <v>39</v>
      </c>
      <c r="C7" s="14">
        <v>55</v>
      </c>
      <c r="D7" s="7">
        <v>2</v>
      </c>
      <c r="E7" s="7">
        <v>2</v>
      </c>
      <c r="F7" s="7">
        <v>1</v>
      </c>
      <c r="G7" s="7"/>
      <c r="H7" s="7">
        <v>8</v>
      </c>
      <c r="I7" s="7"/>
      <c r="J7" s="7">
        <v>7</v>
      </c>
      <c r="K7" s="7"/>
      <c r="L7" s="7"/>
      <c r="M7" s="7">
        <v>6</v>
      </c>
      <c r="N7" s="23" t="str">
        <f t="shared" ref="N7:N26" si="0">IF(P7&lt;4,"","Q")</f>
        <v>Q</v>
      </c>
      <c r="O7" s="12">
        <f t="shared" ref="O7:O26" si="1">SUM(Q7:T7)</f>
        <v>11</v>
      </c>
      <c r="P7" s="3">
        <f t="shared" ref="P7:P26" si="2">COUNT(D7:M7)</f>
        <v>6</v>
      </c>
      <c r="Q7" s="12">
        <f t="shared" ref="Q7:Q26" si="3">SMALL(D7:M7,1)</f>
        <v>1</v>
      </c>
      <c r="R7" s="12">
        <f t="shared" ref="R7:R26" si="4">IF(COUNT(D7:M7)&lt;2,"0",SMALL(D7:M7,2))</f>
        <v>2</v>
      </c>
      <c r="S7" s="12">
        <f t="shared" ref="S7:S26" si="5">IF(COUNT(D7:M7)&lt;3,"0",SMALL(D7:M7,3))</f>
        <v>2</v>
      </c>
      <c r="T7" s="12">
        <f t="shared" ref="T7:T26" si="6">IF(COUNT(D7:M7)&lt;4,"0",SMALL(D7:M7,4))</f>
        <v>6</v>
      </c>
    </row>
    <row r="8" spans="1:20" x14ac:dyDescent="0.25">
      <c r="A8" s="6" t="s">
        <v>56</v>
      </c>
      <c r="B8" s="6" t="s">
        <v>40</v>
      </c>
      <c r="C8" s="7">
        <v>50</v>
      </c>
      <c r="D8" s="7">
        <v>3</v>
      </c>
      <c r="E8" s="7">
        <v>3</v>
      </c>
      <c r="F8" s="7">
        <v>2</v>
      </c>
      <c r="G8" s="7"/>
      <c r="H8" s="7">
        <v>9</v>
      </c>
      <c r="I8" s="7"/>
      <c r="J8" s="7">
        <v>8</v>
      </c>
      <c r="K8" s="7"/>
      <c r="L8" s="7"/>
      <c r="M8" s="7">
        <v>7</v>
      </c>
      <c r="N8" s="23" t="str">
        <f t="shared" si="0"/>
        <v>Q</v>
      </c>
      <c r="O8" s="12">
        <f t="shared" si="1"/>
        <v>15</v>
      </c>
      <c r="P8" s="3">
        <f t="shared" si="2"/>
        <v>6</v>
      </c>
      <c r="Q8" s="12">
        <f t="shared" si="3"/>
        <v>2</v>
      </c>
      <c r="R8" s="12">
        <f t="shared" si="4"/>
        <v>3</v>
      </c>
      <c r="S8" s="12">
        <f t="shared" si="5"/>
        <v>3</v>
      </c>
      <c r="T8" s="12">
        <f t="shared" si="6"/>
        <v>7</v>
      </c>
    </row>
    <row r="9" spans="1:20" x14ac:dyDescent="0.25">
      <c r="A9" s="6" t="s">
        <v>41</v>
      </c>
      <c r="B9" s="6" t="s">
        <v>19</v>
      </c>
      <c r="C9" s="7">
        <v>36</v>
      </c>
      <c r="D9" s="7">
        <v>4</v>
      </c>
      <c r="E9" s="7"/>
      <c r="F9" s="7"/>
      <c r="G9" s="7"/>
      <c r="H9" s="7"/>
      <c r="I9" s="7"/>
      <c r="J9" s="7"/>
      <c r="K9" s="7"/>
      <c r="L9" s="7"/>
      <c r="M9" s="7"/>
      <c r="N9" s="23" t="str">
        <f t="shared" si="0"/>
        <v/>
      </c>
      <c r="O9" s="12">
        <f t="shared" si="1"/>
        <v>4</v>
      </c>
      <c r="P9" s="3">
        <f t="shared" si="2"/>
        <v>1</v>
      </c>
      <c r="Q9" s="12">
        <f t="shared" si="3"/>
        <v>4</v>
      </c>
      <c r="R9" s="12" t="str">
        <f t="shared" si="4"/>
        <v>0</v>
      </c>
      <c r="S9" s="12" t="str">
        <f t="shared" si="5"/>
        <v>0</v>
      </c>
      <c r="T9" s="12" t="str">
        <f t="shared" si="6"/>
        <v>0</v>
      </c>
    </row>
    <row r="10" spans="1:20" x14ac:dyDescent="0.25">
      <c r="A10" s="6" t="s">
        <v>52</v>
      </c>
      <c r="B10" s="6" t="s">
        <v>53</v>
      </c>
      <c r="C10" s="7">
        <v>49</v>
      </c>
      <c r="D10" s="7"/>
      <c r="E10" s="7">
        <v>1</v>
      </c>
      <c r="F10" s="7"/>
      <c r="G10" s="7"/>
      <c r="H10" s="7"/>
      <c r="I10" s="7"/>
      <c r="J10" s="7">
        <v>5</v>
      </c>
      <c r="K10" s="7">
        <v>2</v>
      </c>
      <c r="L10" s="7"/>
      <c r="M10" s="7">
        <v>2</v>
      </c>
      <c r="N10" s="23" t="str">
        <f t="shared" si="0"/>
        <v>Q</v>
      </c>
      <c r="O10" s="12">
        <f t="shared" si="1"/>
        <v>10</v>
      </c>
      <c r="P10" s="3">
        <f t="shared" si="2"/>
        <v>4</v>
      </c>
      <c r="Q10" s="12">
        <f t="shared" si="3"/>
        <v>1</v>
      </c>
      <c r="R10" s="12">
        <f t="shared" si="4"/>
        <v>2</v>
      </c>
      <c r="S10" s="12">
        <f t="shared" si="5"/>
        <v>2</v>
      </c>
      <c r="T10" s="12">
        <f t="shared" si="6"/>
        <v>5</v>
      </c>
    </row>
    <row r="11" spans="1:20" x14ac:dyDescent="0.25">
      <c r="A11" s="17" t="s">
        <v>54</v>
      </c>
      <c r="B11" s="17" t="s">
        <v>55</v>
      </c>
      <c r="C11" s="11">
        <v>46</v>
      </c>
      <c r="D11" s="7"/>
      <c r="E11" s="7"/>
      <c r="F11" s="7">
        <v>3</v>
      </c>
      <c r="G11" s="7"/>
      <c r="H11" s="7">
        <v>10</v>
      </c>
      <c r="I11" s="7"/>
      <c r="J11" s="7"/>
      <c r="K11" s="7"/>
      <c r="L11" s="7"/>
      <c r="M11" s="7"/>
      <c r="N11" s="23" t="str">
        <f t="shared" si="0"/>
        <v/>
      </c>
      <c r="O11" s="12">
        <f t="shared" si="1"/>
        <v>13</v>
      </c>
      <c r="P11" s="3">
        <f t="shared" si="2"/>
        <v>2</v>
      </c>
      <c r="Q11" s="12">
        <f t="shared" si="3"/>
        <v>3</v>
      </c>
      <c r="R11" s="12">
        <f t="shared" si="4"/>
        <v>10</v>
      </c>
      <c r="S11" s="12" t="str">
        <f t="shared" si="5"/>
        <v>0</v>
      </c>
      <c r="T11" s="12" t="str">
        <f t="shared" si="6"/>
        <v>0</v>
      </c>
    </row>
    <row r="12" spans="1:20" x14ac:dyDescent="0.25">
      <c r="A12" s="10" t="s">
        <v>61</v>
      </c>
      <c r="B12" s="10" t="s">
        <v>62</v>
      </c>
      <c r="C12" s="15">
        <v>43</v>
      </c>
      <c r="D12" s="7"/>
      <c r="E12" s="7"/>
      <c r="F12" s="7"/>
      <c r="G12" s="7"/>
      <c r="H12" s="7">
        <v>2</v>
      </c>
      <c r="I12" s="7">
        <v>1</v>
      </c>
      <c r="J12" s="7"/>
      <c r="K12" s="7"/>
      <c r="L12" s="7"/>
      <c r="M12" s="7"/>
      <c r="N12" s="23" t="str">
        <f t="shared" si="0"/>
        <v/>
      </c>
      <c r="O12" s="12">
        <f t="shared" si="1"/>
        <v>3</v>
      </c>
      <c r="P12" s="3">
        <f t="shared" si="2"/>
        <v>2</v>
      </c>
      <c r="Q12" s="12">
        <f t="shared" si="3"/>
        <v>1</v>
      </c>
      <c r="R12" s="12">
        <f t="shared" si="4"/>
        <v>2</v>
      </c>
      <c r="S12" s="12" t="str">
        <f t="shared" si="5"/>
        <v>0</v>
      </c>
      <c r="T12" s="12" t="str">
        <f t="shared" si="6"/>
        <v>0</v>
      </c>
    </row>
    <row r="13" spans="1:20" x14ac:dyDescent="0.25">
      <c r="A13" s="22" t="s">
        <v>63</v>
      </c>
      <c r="B13" s="22" t="s">
        <v>64</v>
      </c>
      <c r="C13" s="11">
        <v>57</v>
      </c>
      <c r="D13" s="7"/>
      <c r="E13" s="7"/>
      <c r="F13" s="7"/>
      <c r="G13" s="7"/>
      <c r="H13" s="7">
        <v>1</v>
      </c>
      <c r="I13" s="7"/>
      <c r="J13" s="7">
        <v>1</v>
      </c>
      <c r="K13" s="7"/>
      <c r="L13" s="7"/>
      <c r="M13" s="7"/>
      <c r="N13" s="23" t="str">
        <f t="shared" si="0"/>
        <v/>
      </c>
      <c r="O13" s="12">
        <f t="shared" si="1"/>
        <v>2</v>
      </c>
      <c r="P13" s="3">
        <f t="shared" si="2"/>
        <v>2</v>
      </c>
      <c r="Q13" s="12">
        <f t="shared" si="3"/>
        <v>1</v>
      </c>
      <c r="R13" s="12">
        <f t="shared" si="4"/>
        <v>1</v>
      </c>
      <c r="S13" s="12" t="str">
        <f t="shared" si="5"/>
        <v>0</v>
      </c>
      <c r="T13" s="12" t="str">
        <f t="shared" si="6"/>
        <v>0</v>
      </c>
    </row>
    <row r="14" spans="1:20" x14ac:dyDescent="0.25">
      <c r="A14" s="22" t="s">
        <v>70</v>
      </c>
      <c r="B14" s="22" t="s">
        <v>71</v>
      </c>
      <c r="C14" s="11">
        <v>55</v>
      </c>
      <c r="D14" s="7"/>
      <c r="E14" s="7"/>
      <c r="F14" s="7"/>
      <c r="G14" s="7"/>
      <c r="H14" s="7">
        <v>3</v>
      </c>
      <c r="I14" s="7"/>
      <c r="J14" s="7"/>
      <c r="K14" s="7"/>
      <c r="L14" s="7"/>
      <c r="M14" s="7"/>
      <c r="N14" s="23" t="str">
        <f t="shared" si="0"/>
        <v/>
      </c>
      <c r="O14" s="12">
        <f t="shared" si="1"/>
        <v>3</v>
      </c>
      <c r="P14" s="3">
        <f t="shared" si="2"/>
        <v>1</v>
      </c>
      <c r="Q14" s="12">
        <f t="shared" si="3"/>
        <v>3</v>
      </c>
      <c r="R14" s="12" t="str">
        <f t="shared" si="4"/>
        <v>0</v>
      </c>
      <c r="S14" s="12" t="str">
        <f t="shared" si="5"/>
        <v>0</v>
      </c>
      <c r="T14" s="12" t="str">
        <f t="shared" si="6"/>
        <v>0</v>
      </c>
    </row>
    <row r="15" spans="1:20" x14ac:dyDescent="0.25">
      <c r="A15" s="22" t="s">
        <v>72</v>
      </c>
      <c r="B15" s="22" t="s">
        <v>73</v>
      </c>
      <c r="C15" s="11">
        <v>53</v>
      </c>
      <c r="D15" s="7"/>
      <c r="E15" s="7"/>
      <c r="F15" s="7"/>
      <c r="G15" s="7"/>
      <c r="H15" s="7">
        <v>4</v>
      </c>
      <c r="I15" s="7">
        <v>2</v>
      </c>
      <c r="J15" s="7">
        <v>2</v>
      </c>
      <c r="K15" s="7">
        <v>1</v>
      </c>
      <c r="L15" s="7"/>
      <c r="M15" s="7">
        <v>1</v>
      </c>
      <c r="N15" s="23" t="str">
        <f t="shared" si="0"/>
        <v>Q</v>
      </c>
      <c r="O15" s="12">
        <f t="shared" si="1"/>
        <v>6</v>
      </c>
      <c r="P15" s="3">
        <f t="shared" si="2"/>
        <v>5</v>
      </c>
      <c r="Q15" s="12">
        <f t="shared" si="3"/>
        <v>1</v>
      </c>
      <c r="R15" s="12">
        <f t="shared" si="4"/>
        <v>1</v>
      </c>
      <c r="S15" s="12">
        <f t="shared" si="5"/>
        <v>2</v>
      </c>
      <c r="T15" s="12">
        <f t="shared" si="6"/>
        <v>2</v>
      </c>
    </row>
    <row r="16" spans="1:20" x14ac:dyDescent="0.25">
      <c r="A16" s="6" t="s">
        <v>74</v>
      </c>
      <c r="B16" s="6" t="s">
        <v>75</v>
      </c>
      <c r="C16" s="7">
        <v>58</v>
      </c>
      <c r="D16" s="7"/>
      <c r="E16" s="7"/>
      <c r="F16" s="7"/>
      <c r="G16" s="7"/>
      <c r="H16" s="7">
        <v>5</v>
      </c>
      <c r="I16" s="7"/>
      <c r="J16" s="7"/>
      <c r="K16" s="7"/>
      <c r="L16" s="7"/>
      <c r="M16" s="7">
        <v>3</v>
      </c>
      <c r="N16" s="23" t="str">
        <f t="shared" si="0"/>
        <v/>
      </c>
      <c r="O16" s="12">
        <f t="shared" si="1"/>
        <v>8</v>
      </c>
      <c r="P16" s="3">
        <f t="shared" si="2"/>
        <v>2</v>
      </c>
      <c r="Q16" s="12">
        <f t="shared" si="3"/>
        <v>3</v>
      </c>
      <c r="R16" s="12">
        <f t="shared" si="4"/>
        <v>5</v>
      </c>
      <c r="S16" s="12" t="str">
        <f t="shared" si="5"/>
        <v>0</v>
      </c>
      <c r="T16" s="12" t="str">
        <f t="shared" si="6"/>
        <v>0</v>
      </c>
    </row>
    <row r="17" spans="1:20" x14ac:dyDescent="0.25">
      <c r="A17" s="6" t="s">
        <v>76</v>
      </c>
      <c r="B17" s="6" t="s">
        <v>77</v>
      </c>
      <c r="C17" s="7">
        <v>61</v>
      </c>
      <c r="D17" s="7"/>
      <c r="E17" s="7"/>
      <c r="F17" s="7"/>
      <c r="G17" s="7"/>
      <c r="H17" s="7">
        <v>6</v>
      </c>
      <c r="I17" s="7"/>
      <c r="J17" s="7">
        <v>4</v>
      </c>
      <c r="K17" s="7"/>
      <c r="L17" s="7"/>
      <c r="M17" s="7"/>
      <c r="N17" s="23" t="str">
        <f t="shared" si="0"/>
        <v/>
      </c>
      <c r="O17" s="12">
        <f t="shared" si="1"/>
        <v>10</v>
      </c>
      <c r="P17" s="3">
        <f t="shared" si="2"/>
        <v>2</v>
      </c>
      <c r="Q17" s="12">
        <f t="shared" si="3"/>
        <v>4</v>
      </c>
      <c r="R17" s="12">
        <f t="shared" si="4"/>
        <v>6</v>
      </c>
      <c r="S17" s="12" t="str">
        <f t="shared" si="5"/>
        <v>0</v>
      </c>
      <c r="T17" s="12" t="str">
        <f t="shared" si="6"/>
        <v>0</v>
      </c>
    </row>
    <row r="18" spans="1:20" x14ac:dyDescent="0.25">
      <c r="A18" s="6" t="s">
        <v>78</v>
      </c>
      <c r="B18" s="6" t="s">
        <v>79</v>
      </c>
      <c r="C18" s="7">
        <v>62</v>
      </c>
      <c r="D18" s="7"/>
      <c r="E18" s="7"/>
      <c r="F18" s="7"/>
      <c r="G18" s="7"/>
      <c r="H18" s="7">
        <v>7</v>
      </c>
      <c r="I18" s="7">
        <v>3</v>
      </c>
      <c r="J18" s="7"/>
      <c r="K18" s="7"/>
      <c r="L18" s="7"/>
      <c r="M18" s="7"/>
      <c r="N18" s="23" t="str">
        <f t="shared" si="0"/>
        <v/>
      </c>
      <c r="O18" s="12">
        <f t="shared" si="1"/>
        <v>10</v>
      </c>
      <c r="P18" s="3">
        <f t="shared" si="2"/>
        <v>2</v>
      </c>
      <c r="Q18" s="12">
        <f t="shared" si="3"/>
        <v>3</v>
      </c>
      <c r="R18" s="12">
        <f t="shared" si="4"/>
        <v>7</v>
      </c>
      <c r="S18" s="12" t="str">
        <f t="shared" si="5"/>
        <v>0</v>
      </c>
      <c r="T18" s="12" t="str">
        <f t="shared" si="6"/>
        <v>0</v>
      </c>
    </row>
    <row r="19" spans="1:20" x14ac:dyDescent="0.25">
      <c r="A19" s="6" t="s">
        <v>80</v>
      </c>
      <c r="B19" s="6" t="s">
        <v>81</v>
      </c>
      <c r="C19" s="7">
        <v>45</v>
      </c>
      <c r="D19" s="7"/>
      <c r="E19" s="7"/>
      <c r="F19" s="7"/>
      <c r="G19" s="7"/>
      <c r="H19" s="7">
        <v>11</v>
      </c>
      <c r="I19" s="7"/>
      <c r="J19" s="7"/>
      <c r="K19" s="7"/>
      <c r="L19" s="7"/>
      <c r="M19" s="7"/>
      <c r="N19" s="23" t="str">
        <f t="shared" si="0"/>
        <v/>
      </c>
      <c r="O19" s="12">
        <f t="shared" si="1"/>
        <v>11</v>
      </c>
      <c r="P19" s="3">
        <f t="shared" si="2"/>
        <v>1</v>
      </c>
      <c r="Q19" s="12">
        <f t="shared" si="3"/>
        <v>11</v>
      </c>
      <c r="R19" s="12" t="str">
        <f t="shared" si="4"/>
        <v>0</v>
      </c>
      <c r="S19" s="12" t="str">
        <f t="shared" si="5"/>
        <v>0</v>
      </c>
      <c r="T19" s="12" t="str">
        <f t="shared" si="6"/>
        <v>0</v>
      </c>
    </row>
    <row r="20" spans="1:20" x14ac:dyDescent="0.25">
      <c r="A20" s="6" t="s">
        <v>82</v>
      </c>
      <c r="B20" s="6" t="s">
        <v>83</v>
      </c>
      <c r="C20" s="7">
        <v>49</v>
      </c>
      <c r="D20" s="7"/>
      <c r="E20" s="7"/>
      <c r="F20" s="7"/>
      <c r="G20" s="7"/>
      <c r="H20" s="7">
        <v>12</v>
      </c>
      <c r="I20" s="7"/>
      <c r="J20" s="7">
        <v>9</v>
      </c>
      <c r="K20" s="7"/>
      <c r="L20" s="7"/>
      <c r="M20" s="7"/>
      <c r="N20" s="23" t="str">
        <f t="shared" si="0"/>
        <v/>
      </c>
      <c r="O20" s="12">
        <f t="shared" si="1"/>
        <v>21</v>
      </c>
      <c r="P20" s="3">
        <f t="shared" si="2"/>
        <v>2</v>
      </c>
      <c r="Q20" s="12">
        <f t="shared" si="3"/>
        <v>9</v>
      </c>
      <c r="R20" s="12">
        <f t="shared" si="4"/>
        <v>12</v>
      </c>
      <c r="S20" s="12" t="str">
        <f t="shared" si="5"/>
        <v>0</v>
      </c>
      <c r="T20" s="12" t="str">
        <f t="shared" si="6"/>
        <v>0</v>
      </c>
    </row>
    <row r="21" spans="1:20" x14ac:dyDescent="0.25">
      <c r="A21" s="6" t="s">
        <v>84</v>
      </c>
      <c r="B21" s="6" t="s">
        <v>85</v>
      </c>
      <c r="C21" s="7">
        <v>40</v>
      </c>
      <c r="D21" s="7"/>
      <c r="E21" s="7"/>
      <c r="F21" s="7"/>
      <c r="G21" s="7"/>
      <c r="H21" s="7"/>
      <c r="I21" s="7">
        <v>4</v>
      </c>
      <c r="J21" s="7"/>
      <c r="K21" s="7"/>
      <c r="L21" s="7"/>
      <c r="M21" s="7"/>
      <c r="N21" s="23" t="str">
        <f t="shared" si="0"/>
        <v/>
      </c>
      <c r="O21" s="12">
        <f t="shared" si="1"/>
        <v>4</v>
      </c>
      <c r="P21" s="3">
        <f t="shared" si="2"/>
        <v>1</v>
      </c>
      <c r="Q21" s="12">
        <f t="shared" si="3"/>
        <v>4</v>
      </c>
      <c r="R21" s="12" t="str">
        <f t="shared" si="4"/>
        <v>0</v>
      </c>
      <c r="S21" s="12" t="str">
        <f t="shared" si="5"/>
        <v>0</v>
      </c>
      <c r="T21" s="12" t="str">
        <f t="shared" si="6"/>
        <v>0</v>
      </c>
    </row>
    <row r="22" spans="1:20" x14ac:dyDescent="0.25">
      <c r="A22" s="6" t="s">
        <v>121</v>
      </c>
      <c r="B22" s="6" t="s">
        <v>122</v>
      </c>
      <c r="C22" s="7">
        <v>55</v>
      </c>
      <c r="D22" s="7"/>
      <c r="E22" s="7"/>
      <c r="F22" s="7"/>
      <c r="G22" s="7"/>
      <c r="H22" s="7"/>
      <c r="I22" s="7"/>
      <c r="J22" s="7">
        <v>3</v>
      </c>
      <c r="K22" s="7"/>
      <c r="L22" s="7"/>
      <c r="M22" s="7">
        <v>4</v>
      </c>
      <c r="N22" s="23" t="str">
        <f t="shared" si="0"/>
        <v/>
      </c>
      <c r="O22" s="12">
        <f t="shared" si="1"/>
        <v>7</v>
      </c>
      <c r="P22" s="3">
        <f t="shared" si="2"/>
        <v>2</v>
      </c>
      <c r="Q22" s="12">
        <f t="shared" si="3"/>
        <v>3</v>
      </c>
      <c r="R22" s="12">
        <f t="shared" si="4"/>
        <v>4</v>
      </c>
      <c r="S22" s="12" t="str">
        <f t="shared" si="5"/>
        <v>0</v>
      </c>
      <c r="T22" s="12" t="str">
        <f t="shared" si="6"/>
        <v>0</v>
      </c>
    </row>
    <row r="23" spans="1:20" x14ac:dyDescent="0.25">
      <c r="A23" s="6" t="s">
        <v>123</v>
      </c>
      <c r="B23" s="6" t="s">
        <v>124</v>
      </c>
      <c r="C23" s="7">
        <v>35</v>
      </c>
      <c r="D23" s="7"/>
      <c r="E23" s="7"/>
      <c r="F23" s="7"/>
      <c r="G23" s="7"/>
      <c r="H23" s="7"/>
      <c r="I23" s="7"/>
      <c r="J23" s="7">
        <v>6</v>
      </c>
      <c r="K23" s="7"/>
      <c r="L23" s="7"/>
      <c r="M23" s="7"/>
      <c r="N23" s="23" t="str">
        <f t="shared" si="0"/>
        <v/>
      </c>
      <c r="O23" s="12">
        <f t="shared" si="1"/>
        <v>6</v>
      </c>
      <c r="P23" s="3">
        <f t="shared" si="2"/>
        <v>1</v>
      </c>
      <c r="Q23" s="12">
        <f t="shared" si="3"/>
        <v>6</v>
      </c>
      <c r="R23" s="12" t="str">
        <f t="shared" si="4"/>
        <v>0</v>
      </c>
      <c r="S23" s="12" t="str">
        <f t="shared" si="5"/>
        <v>0</v>
      </c>
      <c r="T23" s="12" t="str">
        <f t="shared" si="6"/>
        <v>0</v>
      </c>
    </row>
    <row r="24" spans="1:20" x14ac:dyDescent="0.25">
      <c r="A24" s="6" t="s">
        <v>125</v>
      </c>
      <c r="B24" s="6" t="s">
        <v>126</v>
      </c>
      <c r="C24" s="7">
        <v>40</v>
      </c>
      <c r="D24" s="7"/>
      <c r="E24" s="7"/>
      <c r="F24" s="7"/>
      <c r="G24" s="7"/>
      <c r="H24" s="7"/>
      <c r="I24" s="7"/>
      <c r="J24" s="7">
        <v>10</v>
      </c>
      <c r="K24" s="7"/>
      <c r="L24" s="7"/>
      <c r="M24" s="7"/>
      <c r="N24" s="23" t="str">
        <f t="shared" si="0"/>
        <v/>
      </c>
      <c r="O24" s="12">
        <f t="shared" si="1"/>
        <v>10</v>
      </c>
      <c r="P24" s="3">
        <f t="shared" si="2"/>
        <v>1</v>
      </c>
      <c r="Q24" s="12">
        <f t="shared" si="3"/>
        <v>10</v>
      </c>
      <c r="R24" s="12" t="str">
        <f t="shared" si="4"/>
        <v>0</v>
      </c>
      <c r="S24" s="12" t="str">
        <f t="shared" si="5"/>
        <v>0</v>
      </c>
      <c r="T24" s="12" t="str">
        <f t="shared" si="6"/>
        <v>0</v>
      </c>
    </row>
    <row r="25" spans="1:20" x14ac:dyDescent="0.25">
      <c r="A25" s="6" t="s">
        <v>131</v>
      </c>
      <c r="B25" s="6" t="s">
        <v>132</v>
      </c>
      <c r="C25" s="7">
        <v>50</v>
      </c>
      <c r="D25" s="6"/>
      <c r="E25" s="7"/>
      <c r="F25" s="6"/>
      <c r="G25" s="6"/>
      <c r="H25" s="7"/>
      <c r="I25" s="7"/>
      <c r="J25" s="6"/>
      <c r="K25" s="6"/>
      <c r="L25" s="7"/>
      <c r="M25" s="6">
        <v>5</v>
      </c>
      <c r="N25" s="23" t="str">
        <f t="shared" si="0"/>
        <v/>
      </c>
      <c r="O25" s="12">
        <f t="shared" si="1"/>
        <v>5</v>
      </c>
      <c r="P25" s="3">
        <f t="shared" si="2"/>
        <v>1</v>
      </c>
      <c r="Q25" s="12">
        <f t="shared" si="3"/>
        <v>5</v>
      </c>
      <c r="R25" s="12" t="str">
        <f t="shared" si="4"/>
        <v>0</v>
      </c>
      <c r="S25" s="12" t="str">
        <f t="shared" si="5"/>
        <v>0</v>
      </c>
      <c r="T25" s="12" t="str">
        <f t="shared" si="6"/>
        <v>0</v>
      </c>
    </row>
    <row r="26" spans="1:20" x14ac:dyDescent="0.25">
      <c r="A26" s="6" t="s">
        <v>133</v>
      </c>
      <c r="B26" s="6" t="s">
        <v>134</v>
      </c>
      <c r="C26" s="7">
        <v>50</v>
      </c>
      <c r="D26" s="6"/>
      <c r="E26" s="7"/>
      <c r="F26" s="6"/>
      <c r="G26" s="6"/>
      <c r="H26" s="7"/>
      <c r="I26" s="7"/>
      <c r="J26" s="6"/>
      <c r="K26" s="6"/>
      <c r="L26" s="7"/>
      <c r="M26" s="6">
        <v>8</v>
      </c>
      <c r="N26" s="23" t="str">
        <f t="shared" si="0"/>
        <v/>
      </c>
      <c r="O26" s="12">
        <f t="shared" si="1"/>
        <v>8</v>
      </c>
      <c r="P26" s="3">
        <f t="shared" si="2"/>
        <v>1</v>
      </c>
      <c r="Q26" s="12">
        <f t="shared" si="3"/>
        <v>8</v>
      </c>
      <c r="R26" s="12" t="str">
        <f t="shared" si="4"/>
        <v>0</v>
      </c>
      <c r="S26" s="12" t="str">
        <f t="shared" si="5"/>
        <v>0</v>
      </c>
      <c r="T26" s="12" t="str">
        <f t="shared" si="6"/>
        <v>0</v>
      </c>
    </row>
    <row r="27" spans="1:20" hidden="1" x14ac:dyDescent="0.25">
      <c r="A27" s="6"/>
      <c r="B27" s="6"/>
      <c r="C27" s="7"/>
      <c r="D27" s="6"/>
      <c r="E27" s="7"/>
      <c r="F27" s="6"/>
      <c r="G27" s="6"/>
      <c r="H27" s="7"/>
      <c r="I27" s="7"/>
      <c r="J27" s="6"/>
      <c r="K27" s="6"/>
      <c r="L27" s="7"/>
      <c r="M27" s="6"/>
      <c r="N27" s="23" t="str">
        <f t="shared" ref="N27:N46" si="7">IF(P27&lt;4,"","Q")</f>
        <v/>
      </c>
      <c r="O27" s="12" t="e">
        <f t="shared" ref="O27:O46" si="8">SUM(Q27:T27)</f>
        <v>#NUM!</v>
      </c>
      <c r="P27" s="3">
        <f t="shared" ref="P27:P46" si="9">COUNT(D27:M27)</f>
        <v>0</v>
      </c>
      <c r="Q27" s="12" t="e">
        <f t="shared" ref="Q27:Q46" si="10">SMALL(D27:M27,1)</f>
        <v>#NUM!</v>
      </c>
      <c r="R27" s="12" t="str">
        <f t="shared" ref="R27:R46" si="11">IF(COUNT(D27:M27)&lt;2,"0",SMALL(D27:M27,2))</f>
        <v>0</v>
      </c>
      <c r="S27" s="12" t="str">
        <f t="shared" ref="S27:S46" si="12">IF(COUNT(D27:M27)&lt;3,"0",SMALL(D27:M27,3))</f>
        <v>0</v>
      </c>
      <c r="T27" s="12" t="str">
        <f t="shared" ref="T27:T46" si="13">IF(COUNT(D27:M27)&lt;4,"0",SMALL(D27:M27,4))</f>
        <v>0</v>
      </c>
    </row>
    <row r="28" spans="1:20" hidden="1" x14ac:dyDescent="0.25">
      <c r="A28" s="6"/>
      <c r="B28" s="6"/>
      <c r="C28" s="7"/>
      <c r="D28" s="6"/>
      <c r="E28" s="7"/>
      <c r="F28" s="6"/>
      <c r="G28" s="6"/>
      <c r="H28" s="7"/>
      <c r="I28" s="7"/>
      <c r="J28" s="6"/>
      <c r="K28" s="6"/>
      <c r="L28" s="6"/>
      <c r="M28" s="6"/>
      <c r="N28" s="23" t="str">
        <f t="shared" si="7"/>
        <v/>
      </c>
      <c r="O28" s="12" t="e">
        <f t="shared" si="8"/>
        <v>#NUM!</v>
      </c>
      <c r="P28" s="3">
        <f t="shared" si="9"/>
        <v>0</v>
      </c>
      <c r="Q28" s="12" t="e">
        <f t="shared" si="10"/>
        <v>#NUM!</v>
      </c>
      <c r="R28" s="12" t="str">
        <f t="shared" si="11"/>
        <v>0</v>
      </c>
      <c r="S28" s="12" t="str">
        <f t="shared" si="12"/>
        <v>0</v>
      </c>
      <c r="T28" s="12" t="str">
        <f t="shared" si="13"/>
        <v>0</v>
      </c>
    </row>
    <row r="29" spans="1:20" hidden="1" x14ac:dyDescent="0.25">
      <c r="A29" s="6"/>
      <c r="B29" s="6"/>
      <c r="C29" s="7"/>
      <c r="D29" s="6"/>
      <c r="E29" s="7"/>
      <c r="F29" s="6"/>
      <c r="G29" s="6"/>
      <c r="H29" s="7"/>
      <c r="I29" s="7"/>
      <c r="J29" s="6"/>
      <c r="K29" s="6"/>
      <c r="L29" s="6"/>
      <c r="M29" s="6"/>
      <c r="N29" s="23" t="str">
        <f t="shared" si="7"/>
        <v/>
      </c>
      <c r="O29" s="12" t="e">
        <f t="shared" si="8"/>
        <v>#NUM!</v>
      </c>
      <c r="P29" s="3">
        <f t="shared" si="9"/>
        <v>0</v>
      </c>
      <c r="Q29" s="12" t="e">
        <f t="shared" si="10"/>
        <v>#NUM!</v>
      </c>
      <c r="R29" s="12" t="str">
        <f t="shared" si="11"/>
        <v>0</v>
      </c>
      <c r="S29" s="12" t="str">
        <f t="shared" si="12"/>
        <v>0</v>
      </c>
      <c r="T29" s="12" t="str">
        <f t="shared" si="13"/>
        <v>0</v>
      </c>
    </row>
    <row r="30" spans="1:20" hidden="1" x14ac:dyDescent="0.25">
      <c r="A30" s="6"/>
      <c r="B30" s="6"/>
      <c r="C30" s="7"/>
      <c r="D30" s="6"/>
      <c r="E30" s="7"/>
      <c r="F30" s="6"/>
      <c r="G30" s="6"/>
      <c r="H30" s="7"/>
      <c r="I30" s="7"/>
      <c r="J30" s="6"/>
      <c r="K30" s="6"/>
      <c r="L30" s="6"/>
      <c r="M30" s="6"/>
      <c r="N30" s="23" t="str">
        <f t="shared" si="7"/>
        <v/>
      </c>
      <c r="O30" s="12" t="e">
        <f t="shared" si="8"/>
        <v>#NUM!</v>
      </c>
      <c r="P30" s="3">
        <f t="shared" si="9"/>
        <v>0</v>
      </c>
      <c r="Q30" s="12" t="e">
        <f t="shared" si="10"/>
        <v>#NUM!</v>
      </c>
      <c r="R30" s="12" t="str">
        <f t="shared" si="11"/>
        <v>0</v>
      </c>
      <c r="S30" s="12" t="str">
        <f t="shared" si="12"/>
        <v>0</v>
      </c>
      <c r="T30" s="12" t="str">
        <f t="shared" si="13"/>
        <v>0</v>
      </c>
    </row>
    <row r="31" spans="1:20" hidden="1" x14ac:dyDescent="0.25">
      <c r="A31" s="6"/>
      <c r="B31" s="6"/>
      <c r="C31" s="7"/>
      <c r="D31" s="6"/>
      <c r="E31" s="7"/>
      <c r="F31" s="6"/>
      <c r="G31" s="6"/>
      <c r="H31" s="7"/>
      <c r="I31" s="7"/>
      <c r="J31" s="6"/>
      <c r="K31" s="6"/>
      <c r="L31" s="6"/>
      <c r="M31" s="6"/>
      <c r="N31" s="23" t="str">
        <f t="shared" si="7"/>
        <v/>
      </c>
      <c r="O31" s="12" t="e">
        <f t="shared" si="8"/>
        <v>#NUM!</v>
      </c>
      <c r="P31" s="3">
        <f t="shared" si="9"/>
        <v>0</v>
      </c>
      <c r="Q31" s="12" t="e">
        <f t="shared" si="10"/>
        <v>#NUM!</v>
      </c>
      <c r="R31" s="12" t="str">
        <f t="shared" si="11"/>
        <v>0</v>
      </c>
      <c r="S31" s="12" t="str">
        <f t="shared" si="12"/>
        <v>0</v>
      </c>
      <c r="T31" s="12" t="str">
        <f t="shared" si="13"/>
        <v>0</v>
      </c>
    </row>
    <row r="32" spans="1:20" hidden="1" x14ac:dyDescent="0.25">
      <c r="A32" s="6"/>
      <c r="B32" s="6"/>
      <c r="C32" s="7"/>
      <c r="D32" s="6"/>
      <c r="E32" s="7"/>
      <c r="F32" s="6"/>
      <c r="G32" s="6"/>
      <c r="H32" s="7"/>
      <c r="I32" s="7"/>
      <c r="J32" s="6"/>
      <c r="K32" s="6"/>
      <c r="L32" s="6"/>
      <c r="M32" s="6"/>
      <c r="N32" s="23" t="str">
        <f t="shared" si="7"/>
        <v/>
      </c>
      <c r="O32" s="12" t="e">
        <f t="shared" si="8"/>
        <v>#NUM!</v>
      </c>
      <c r="P32" s="3">
        <f t="shared" si="9"/>
        <v>0</v>
      </c>
      <c r="Q32" s="12" t="e">
        <f t="shared" si="10"/>
        <v>#NUM!</v>
      </c>
      <c r="R32" s="12" t="str">
        <f t="shared" si="11"/>
        <v>0</v>
      </c>
      <c r="S32" s="12" t="str">
        <f t="shared" si="12"/>
        <v>0</v>
      </c>
      <c r="T32" s="12" t="str">
        <f t="shared" si="13"/>
        <v>0</v>
      </c>
    </row>
    <row r="33" spans="1:20" hidden="1" x14ac:dyDescent="0.25">
      <c r="A33" s="6"/>
      <c r="B33" s="6"/>
      <c r="C33" s="7"/>
      <c r="D33" s="6"/>
      <c r="E33" s="7"/>
      <c r="F33" s="6"/>
      <c r="G33" s="6"/>
      <c r="H33" s="7"/>
      <c r="I33" s="7"/>
      <c r="J33" s="6"/>
      <c r="K33" s="6"/>
      <c r="L33" s="6"/>
      <c r="M33" s="6"/>
      <c r="N33" s="23" t="str">
        <f t="shared" si="7"/>
        <v/>
      </c>
      <c r="O33" s="12" t="e">
        <f t="shared" si="8"/>
        <v>#NUM!</v>
      </c>
      <c r="P33" s="3">
        <f t="shared" si="9"/>
        <v>0</v>
      </c>
      <c r="Q33" s="12" t="e">
        <f t="shared" si="10"/>
        <v>#NUM!</v>
      </c>
      <c r="R33" s="12" t="str">
        <f t="shared" si="11"/>
        <v>0</v>
      </c>
      <c r="S33" s="12" t="str">
        <f t="shared" si="12"/>
        <v>0</v>
      </c>
      <c r="T33" s="12" t="str">
        <f t="shared" si="13"/>
        <v>0</v>
      </c>
    </row>
    <row r="34" spans="1:20" hidden="1" x14ac:dyDescent="0.25">
      <c r="A34" s="6"/>
      <c r="B34" s="6"/>
      <c r="C34" s="7"/>
      <c r="D34" s="6"/>
      <c r="E34" s="7"/>
      <c r="F34" s="6"/>
      <c r="G34" s="6"/>
      <c r="H34" s="7"/>
      <c r="I34" s="7"/>
      <c r="J34" s="6"/>
      <c r="K34" s="6"/>
      <c r="L34" s="6"/>
      <c r="M34" s="6"/>
      <c r="N34" s="23" t="str">
        <f t="shared" si="7"/>
        <v/>
      </c>
      <c r="O34" s="12" t="e">
        <f t="shared" si="8"/>
        <v>#NUM!</v>
      </c>
      <c r="P34" s="3">
        <f t="shared" si="9"/>
        <v>0</v>
      </c>
      <c r="Q34" s="12" t="e">
        <f t="shared" si="10"/>
        <v>#NUM!</v>
      </c>
      <c r="R34" s="12" t="str">
        <f t="shared" si="11"/>
        <v>0</v>
      </c>
      <c r="S34" s="12" t="str">
        <f t="shared" si="12"/>
        <v>0</v>
      </c>
      <c r="T34" s="12" t="str">
        <f t="shared" si="13"/>
        <v>0</v>
      </c>
    </row>
    <row r="35" spans="1:20" hidden="1" x14ac:dyDescent="0.25">
      <c r="A35" s="6"/>
      <c r="B35" s="6"/>
      <c r="C35" s="7"/>
      <c r="D35" s="6"/>
      <c r="E35" s="7"/>
      <c r="F35" s="6"/>
      <c r="G35" s="6"/>
      <c r="H35" s="7"/>
      <c r="I35" s="7"/>
      <c r="J35" s="6"/>
      <c r="K35" s="6"/>
      <c r="L35" s="6"/>
      <c r="M35" s="6"/>
      <c r="N35" s="23" t="str">
        <f t="shared" si="7"/>
        <v/>
      </c>
      <c r="O35" s="12" t="e">
        <f t="shared" si="8"/>
        <v>#NUM!</v>
      </c>
      <c r="P35" s="3">
        <f t="shared" si="9"/>
        <v>0</v>
      </c>
      <c r="Q35" s="12" t="e">
        <f t="shared" si="10"/>
        <v>#NUM!</v>
      </c>
      <c r="R35" s="12" t="str">
        <f t="shared" si="11"/>
        <v>0</v>
      </c>
      <c r="S35" s="12" t="str">
        <f t="shared" si="12"/>
        <v>0</v>
      </c>
      <c r="T35" s="12" t="str">
        <f t="shared" si="13"/>
        <v>0</v>
      </c>
    </row>
    <row r="36" spans="1:20" hidden="1" x14ac:dyDescent="0.25">
      <c r="A36" s="6"/>
      <c r="B36" s="6"/>
      <c r="C36" s="7"/>
      <c r="D36" s="6"/>
      <c r="E36" s="7"/>
      <c r="F36" s="6"/>
      <c r="G36" s="6"/>
      <c r="H36" s="7"/>
      <c r="I36" s="7"/>
      <c r="J36" s="6"/>
      <c r="K36" s="6"/>
      <c r="L36" s="6"/>
      <c r="M36" s="6"/>
      <c r="N36" s="23" t="str">
        <f t="shared" si="7"/>
        <v/>
      </c>
      <c r="O36" s="12" t="e">
        <f t="shared" si="8"/>
        <v>#NUM!</v>
      </c>
      <c r="P36" s="3">
        <f t="shared" si="9"/>
        <v>0</v>
      </c>
      <c r="Q36" s="12" t="e">
        <f t="shared" si="10"/>
        <v>#NUM!</v>
      </c>
      <c r="R36" s="12" t="str">
        <f t="shared" si="11"/>
        <v>0</v>
      </c>
      <c r="S36" s="12" t="str">
        <f t="shared" si="12"/>
        <v>0</v>
      </c>
      <c r="T36" s="12" t="str">
        <f t="shared" si="13"/>
        <v>0</v>
      </c>
    </row>
    <row r="37" spans="1:20" hidden="1" x14ac:dyDescent="0.25">
      <c r="A37" s="6"/>
      <c r="B37" s="6"/>
      <c r="C37" s="7"/>
      <c r="D37" s="6"/>
      <c r="E37" s="7"/>
      <c r="F37" s="6"/>
      <c r="G37" s="6"/>
      <c r="H37" s="7"/>
      <c r="I37" s="7"/>
      <c r="J37" s="6"/>
      <c r="K37" s="6"/>
      <c r="L37" s="6"/>
      <c r="M37" s="6"/>
      <c r="N37" s="23" t="str">
        <f t="shared" si="7"/>
        <v/>
      </c>
      <c r="O37" s="12" t="e">
        <f t="shared" si="8"/>
        <v>#NUM!</v>
      </c>
      <c r="P37" s="3">
        <f t="shared" si="9"/>
        <v>0</v>
      </c>
      <c r="Q37" s="12" t="e">
        <f t="shared" si="10"/>
        <v>#NUM!</v>
      </c>
      <c r="R37" s="12" t="str">
        <f t="shared" si="11"/>
        <v>0</v>
      </c>
      <c r="S37" s="12" t="str">
        <f t="shared" si="12"/>
        <v>0</v>
      </c>
      <c r="T37" s="12" t="str">
        <f t="shared" si="13"/>
        <v>0</v>
      </c>
    </row>
    <row r="38" spans="1:20" hidden="1" x14ac:dyDescent="0.25">
      <c r="I38" s="1"/>
      <c r="N38" s="23" t="str">
        <f t="shared" si="7"/>
        <v/>
      </c>
      <c r="O38" s="12" t="e">
        <f t="shared" si="8"/>
        <v>#NUM!</v>
      </c>
      <c r="P38" s="3">
        <f t="shared" si="9"/>
        <v>0</v>
      </c>
      <c r="Q38" s="12" t="e">
        <f t="shared" si="10"/>
        <v>#NUM!</v>
      </c>
      <c r="R38" s="12" t="str">
        <f t="shared" si="11"/>
        <v>0</v>
      </c>
      <c r="S38" s="12" t="str">
        <f t="shared" si="12"/>
        <v>0</v>
      </c>
      <c r="T38" s="12" t="str">
        <f t="shared" si="13"/>
        <v>0</v>
      </c>
    </row>
    <row r="39" spans="1:20" hidden="1" x14ac:dyDescent="0.25">
      <c r="I39" s="1"/>
      <c r="N39" s="23" t="str">
        <f t="shared" si="7"/>
        <v/>
      </c>
      <c r="O39" s="12" t="e">
        <f t="shared" si="8"/>
        <v>#NUM!</v>
      </c>
      <c r="P39" s="3">
        <f t="shared" si="9"/>
        <v>0</v>
      </c>
      <c r="Q39" s="12" t="e">
        <f t="shared" si="10"/>
        <v>#NUM!</v>
      </c>
      <c r="R39" s="12" t="str">
        <f t="shared" si="11"/>
        <v>0</v>
      </c>
      <c r="S39" s="12" t="str">
        <f t="shared" si="12"/>
        <v>0</v>
      </c>
      <c r="T39" s="12" t="str">
        <f t="shared" si="13"/>
        <v>0</v>
      </c>
    </row>
    <row r="40" spans="1:20" hidden="1" x14ac:dyDescent="0.25">
      <c r="I40" s="1"/>
      <c r="N40" s="23" t="str">
        <f t="shared" si="7"/>
        <v/>
      </c>
      <c r="O40" s="12" t="e">
        <f t="shared" si="8"/>
        <v>#NUM!</v>
      </c>
      <c r="P40" s="3">
        <f t="shared" si="9"/>
        <v>0</v>
      </c>
      <c r="Q40" s="12" t="e">
        <f t="shared" si="10"/>
        <v>#NUM!</v>
      </c>
      <c r="R40" s="12" t="str">
        <f t="shared" si="11"/>
        <v>0</v>
      </c>
      <c r="S40" s="12" t="str">
        <f t="shared" si="12"/>
        <v>0</v>
      </c>
      <c r="T40" s="12" t="str">
        <f t="shared" si="13"/>
        <v>0</v>
      </c>
    </row>
    <row r="41" spans="1:20" hidden="1" x14ac:dyDescent="0.25">
      <c r="I41" s="1"/>
      <c r="N41" s="23" t="str">
        <f t="shared" si="7"/>
        <v/>
      </c>
      <c r="O41" s="12" t="e">
        <f t="shared" si="8"/>
        <v>#NUM!</v>
      </c>
      <c r="P41" s="3">
        <f t="shared" si="9"/>
        <v>0</v>
      </c>
      <c r="Q41" s="12" t="e">
        <f t="shared" si="10"/>
        <v>#NUM!</v>
      </c>
      <c r="R41" s="12" t="str">
        <f t="shared" si="11"/>
        <v>0</v>
      </c>
      <c r="S41" s="12" t="str">
        <f t="shared" si="12"/>
        <v>0</v>
      </c>
      <c r="T41" s="12" t="str">
        <f t="shared" si="13"/>
        <v>0</v>
      </c>
    </row>
    <row r="42" spans="1:20" hidden="1" x14ac:dyDescent="0.25">
      <c r="I42" s="1"/>
      <c r="N42" s="23" t="str">
        <f t="shared" si="7"/>
        <v/>
      </c>
      <c r="O42" s="12" t="e">
        <f t="shared" si="8"/>
        <v>#NUM!</v>
      </c>
      <c r="P42" s="3">
        <f t="shared" si="9"/>
        <v>0</v>
      </c>
      <c r="Q42" s="12" t="e">
        <f t="shared" si="10"/>
        <v>#NUM!</v>
      </c>
      <c r="R42" s="12" t="str">
        <f t="shared" si="11"/>
        <v>0</v>
      </c>
      <c r="S42" s="12" t="str">
        <f t="shared" si="12"/>
        <v>0</v>
      </c>
      <c r="T42" s="12" t="str">
        <f t="shared" si="13"/>
        <v>0</v>
      </c>
    </row>
    <row r="43" spans="1:20" hidden="1" x14ac:dyDescent="0.25">
      <c r="N43" s="23" t="str">
        <f t="shared" si="7"/>
        <v/>
      </c>
      <c r="O43" s="12" t="e">
        <f t="shared" si="8"/>
        <v>#NUM!</v>
      </c>
      <c r="P43" s="3">
        <f t="shared" si="9"/>
        <v>0</v>
      </c>
      <c r="Q43" s="12" t="e">
        <f t="shared" si="10"/>
        <v>#NUM!</v>
      </c>
      <c r="R43" s="12" t="str">
        <f t="shared" si="11"/>
        <v>0</v>
      </c>
      <c r="S43" s="12" t="str">
        <f t="shared" si="12"/>
        <v>0</v>
      </c>
      <c r="T43" s="12" t="str">
        <f t="shared" si="13"/>
        <v>0</v>
      </c>
    </row>
    <row r="44" spans="1:20" hidden="1" x14ac:dyDescent="0.25">
      <c r="N44" s="23" t="str">
        <f t="shared" si="7"/>
        <v/>
      </c>
      <c r="O44" s="12" t="e">
        <f t="shared" si="8"/>
        <v>#NUM!</v>
      </c>
      <c r="P44" s="3">
        <f t="shared" si="9"/>
        <v>0</v>
      </c>
      <c r="Q44" s="12" t="e">
        <f t="shared" si="10"/>
        <v>#NUM!</v>
      </c>
      <c r="R44" s="12" t="str">
        <f t="shared" si="11"/>
        <v>0</v>
      </c>
      <c r="S44" s="12" t="str">
        <f t="shared" si="12"/>
        <v>0</v>
      </c>
      <c r="T44" s="12" t="str">
        <f t="shared" si="13"/>
        <v>0</v>
      </c>
    </row>
    <row r="45" spans="1:20" hidden="1" x14ac:dyDescent="0.25">
      <c r="N45" s="23" t="str">
        <f t="shared" si="7"/>
        <v/>
      </c>
      <c r="O45" s="12" t="e">
        <f t="shared" si="8"/>
        <v>#NUM!</v>
      </c>
      <c r="P45" s="3">
        <f t="shared" si="9"/>
        <v>0</v>
      </c>
      <c r="Q45" s="12" t="e">
        <f t="shared" si="10"/>
        <v>#NUM!</v>
      </c>
      <c r="R45" s="12" t="str">
        <f t="shared" si="11"/>
        <v>0</v>
      </c>
      <c r="S45" s="12" t="str">
        <f t="shared" si="12"/>
        <v>0</v>
      </c>
      <c r="T45" s="12" t="str">
        <f t="shared" si="13"/>
        <v>0</v>
      </c>
    </row>
    <row r="46" spans="1:20" x14ac:dyDescent="0.25">
      <c r="A46" s="5" t="s">
        <v>84</v>
      </c>
      <c r="B46" t="s">
        <v>135</v>
      </c>
      <c r="C46" s="1">
        <v>40</v>
      </c>
      <c r="M46">
        <v>9</v>
      </c>
      <c r="N46" s="23" t="str">
        <f t="shared" si="7"/>
        <v/>
      </c>
      <c r="O46" s="12">
        <f t="shared" si="8"/>
        <v>9</v>
      </c>
      <c r="P46" s="3">
        <f t="shared" si="9"/>
        <v>1</v>
      </c>
      <c r="Q46" s="12">
        <f t="shared" si="10"/>
        <v>9</v>
      </c>
      <c r="R46" s="12" t="str">
        <f t="shared" si="11"/>
        <v>0</v>
      </c>
      <c r="S46" s="12" t="str">
        <f t="shared" si="12"/>
        <v>0</v>
      </c>
      <c r="T46" s="12" t="str">
        <f t="shared" si="13"/>
        <v>0</v>
      </c>
    </row>
  </sheetData>
  <mergeCells count="2">
    <mergeCell ref="D1:N1"/>
    <mergeCell ref="O4:O5"/>
  </mergeCells>
  <pageMargins left="0.19685039370078741" right="0.19685039370078741" top="0.19685039370078741" bottom="0.19685039370078741" header="0.31496062992125984" footer="0.31496062992125984"/>
  <pageSetup paperSize="9" scale="8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D2E7B09C74B4AB62F874E13226C9C" ma:contentTypeVersion="14" ma:contentTypeDescription="Create a new document." ma:contentTypeScope="" ma:versionID="1bef75d5872fd793e6ca53d5b402191b">
  <xsd:schema xmlns:xsd="http://www.w3.org/2001/XMLSchema" xmlns:xs="http://www.w3.org/2001/XMLSchema" xmlns:p="http://schemas.microsoft.com/office/2006/metadata/properties" xmlns:ns3="abe7220a-aa7c-449a-89fc-53516ec599ea" xmlns:ns4="78d82006-b0c3-46eb-a500-a4e6f3f645f9" targetNamespace="http://schemas.microsoft.com/office/2006/metadata/properties" ma:root="true" ma:fieldsID="e2812d25ac4fce36c8635456e35d5a26" ns3:_="" ns4:_="">
    <xsd:import namespace="abe7220a-aa7c-449a-89fc-53516ec599ea"/>
    <xsd:import namespace="78d82006-b0c3-46eb-a500-a4e6f3f645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7220a-aa7c-449a-89fc-53516ec59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82006-b0c3-46eb-a500-a4e6f3f64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33DA3-7036-4DDD-BC5E-81B62627F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7220a-aa7c-449a-89fc-53516ec599ea"/>
    <ds:schemaRef ds:uri="78d82006-b0c3-46eb-a500-a4e6f3f64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01FF8-58AB-43E6-813C-B2A09F2D1F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F2F46-6BF0-4760-B6D9-A5E08D313A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Emma Wright</cp:lastModifiedBy>
  <cp:lastPrinted>2018-08-21T07:55:55Z</cp:lastPrinted>
  <dcterms:created xsi:type="dcterms:W3CDTF">2017-01-14T21:38:13Z</dcterms:created>
  <dcterms:modified xsi:type="dcterms:W3CDTF">2023-11-03T09:53:58Z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